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75" windowWidth="11295" windowHeight="5985" tabRatio="602" activeTab="0"/>
  </bookViews>
  <sheets>
    <sheet name="лист" sheetId="1" r:id="rId1"/>
  </sheets>
  <definedNames>
    <definedName name="_xlnm.Print_Area" localSheetId="0">'лист'!$A$1:$Q$141</definedName>
  </definedNames>
  <calcPr fullCalcOnLoad="1"/>
</workbook>
</file>

<file path=xl/sharedStrings.xml><?xml version="1.0" encoding="utf-8"?>
<sst xmlns="http://schemas.openxmlformats.org/spreadsheetml/2006/main" count="469" uniqueCount="158">
  <si>
    <t>МУФТА ПЕРЕХОДНАЯ</t>
  </si>
  <si>
    <t>20 х 1/2''</t>
  </si>
  <si>
    <t>25 х 20</t>
  </si>
  <si>
    <t>20х3/4"</t>
  </si>
  <si>
    <t>32 х 20</t>
  </si>
  <si>
    <t>25х1/2"</t>
  </si>
  <si>
    <t>32 х 25</t>
  </si>
  <si>
    <t>25 х 3/4''</t>
  </si>
  <si>
    <t>40 х 25</t>
  </si>
  <si>
    <t>25 х 1''</t>
  </si>
  <si>
    <t>40 х 32</t>
  </si>
  <si>
    <t>32 х 3/4''</t>
  </si>
  <si>
    <t>50 х 32</t>
  </si>
  <si>
    <t>32х3/4"</t>
  </si>
  <si>
    <t>32 х 1''</t>
  </si>
  <si>
    <t>50 х 40</t>
  </si>
  <si>
    <t>32 х 1 1/4''</t>
  </si>
  <si>
    <t>40 х 1''</t>
  </si>
  <si>
    <t>40х1"</t>
  </si>
  <si>
    <t>63 х 50</t>
  </si>
  <si>
    <t>40 х 1 1/4''</t>
  </si>
  <si>
    <t>50 х 1 1/4''</t>
  </si>
  <si>
    <t>40х1 1/2"</t>
  </si>
  <si>
    <t>50 х 1 1/2''</t>
  </si>
  <si>
    <t>63 х 2''</t>
  </si>
  <si>
    <t>50 х 2''</t>
  </si>
  <si>
    <t>ЗАГЛУШКА</t>
  </si>
  <si>
    <t>90 х 3''</t>
  </si>
  <si>
    <t>ОТВОД</t>
  </si>
  <si>
    <t>ТРОЙНИК</t>
  </si>
  <si>
    <t>ТРОЙНИК ПЕРЕХОДНОЙ</t>
  </si>
  <si>
    <t>20 х 1/2'' х 20</t>
  </si>
  <si>
    <t>20 х 3/4"</t>
  </si>
  <si>
    <t>25 х 1/2'' х 25</t>
  </si>
  <si>
    <t>25 х 1/2''</t>
  </si>
  <si>
    <t>25 х 3/4'' х 25</t>
  </si>
  <si>
    <t>32 х 1/2'' х 32</t>
  </si>
  <si>
    <t>32 х 3/4" х 32</t>
  </si>
  <si>
    <t>32 х 1'' х 32</t>
  </si>
  <si>
    <t>40 х 1'' х 40</t>
  </si>
  <si>
    <t>40 х 1 1/4" х 40</t>
  </si>
  <si>
    <t>50 х 1" х 50</t>
  </si>
  <si>
    <t>63 х 1 1/2''</t>
  </si>
  <si>
    <t>50 х 1 1/4" х 50</t>
  </si>
  <si>
    <t>63х2"</t>
  </si>
  <si>
    <t>50 х 1 1/2" х 50</t>
  </si>
  <si>
    <t>63 х 1 1/2" х 63</t>
  </si>
  <si>
    <t>63 х 2'' х 63</t>
  </si>
  <si>
    <t>20 х 3/4'' х 20</t>
  </si>
  <si>
    <t>32 х 3/4'' х 32</t>
  </si>
  <si>
    <t>40 х 1" х 40</t>
  </si>
  <si>
    <t>СЕДЕЛКА С РЕЗЬБОВЫМ ОТВОДОМ</t>
  </si>
  <si>
    <t>20 х 25 х 20</t>
  </si>
  <si>
    <t>25 х 20 х 25</t>
  </si>
  <si>
    <t>32 х 1/2''</t>
  </si>
  <si>
    <t>32 х 20 х 32</t>
  </si>
  <si>
    <t>40 х 1/2''</t>
  </si>
  <si>
    <t>32 х 25 х 32</t>
  </si>
  <si>
    <t>40 х 3/4''</t>
  </si>
  <si>
    <t xml:space="preserve"> 40 х 25 х 40 </t>
  </si>
  <si>
    <t>50 х 1/2''</t>
  </si>
  <si>
    <t>40 х 32 х 40</t>
  </si>
  <si>
    <t>50 х 3/4"</t>
  </si>
  <si>
    <t>50 х 32 х 50</t>
  </si>
  <si>
    <t>50 х 1''</t>
  </si>
  <si>
    <t>50 х 40 х 50</t>
  </si>
  <si>
    <t>63 х 1/2''</t>
  </si>
  <si>
    <t>63 х 32 х 63</t>
  </si>
  <si>
    <t>63 х 3/4''</t>
  </si>
  <si>
    <t>63 х 40 х 63</t>
  </si>
  <si>
    <t>63 х 1"</t>
  </si>
  <si>
    <t>63 х 50 х 63</t>
  </si>
  <si>
    <t>63 х 1 1/4"</t>
  </si>
  <si>
    <t>63 х 1 1/2"</t>
  </si>
  <si>
    <t>75 х 1/2"</t>
  </si>
  <si>
    <t>75 х 3/4"</t>
  </si>
  <si>
    <t>75 х 1"</t>
  </si>
  <si>
    <t>75 х 1 1/4"</t>
  </si>
  <si>
    <t>75 х 1 1/2"</t>
  </si>
  <si>
    <t>75 х 2"</t>
  </si>
  <si>
    <t>90 х 3/4"</t>
  </si>
  <si>
    <t>90 х 1"</t>
  </si>
  <si>
    <t>90 х 1 1/4"</t>
  </si>
  <si>
    <t>90 х 1 1/2"</t>
  </si>
  <si>
    <t>90 х 2"</t>
  </si>
  <si>
    <t>110 х 3/4''</t>
  </si>
  <si>
    <t>75 х 50</t>
  </si>
  <si>
    <t xml:space="preserve">75 х 63 </t>
  </si>
  <si>
    <t>90 х 75</t>
  </si>
  <si>
    <t>110 х 90</t>
  </si>
  <si>
    <t>63 х 40</t>
  </si>
  <si>
    <t>40 х 1 1/2" х 40</t>
  </si>
  <si>
    <t>Турция</t>
  </si>
  <si>
    <t>20 х 3/4''</t>
  </si>
  <si>
    <t>Италия</t>
  </si>
  <si>
    <t>КЛЮЧ ДЛЯ КОМПРЕССИННЫХ ФИТИНГОВ</t>
  </si>
  <si>
    <t>40 х 1 1/2''</t>
  </si>
  <si>
    <t>63 х 2 1/2''</t>
  </si>
  <si>
    <t>63 х 2 1/2" х 63</t>
  </si>
  <si>
    <t>90 х 3'' х 90</t>
  </si>
  <si>
    <t>90х3"</t>
  </si>
  <si>
    <t>25 х 1'' х 25</t>
  </si>
  <si>
    <t>40-63</t>
  </si>
  <si>
    <t>75-110</t>
  </si>
  <si>
    <t>Страна</t>
  </si>
  <si>
    <t>УГОЛЬНИК С ВНУТРЕННЕЙ РЕЗЬБОЙ</t>
  </si>
  <si>
    <t>ТРОЙНИК ПЕРЕХОДНОЙ С ВНУТРЕННЕЙ РЕЗЬБОЙ</t>
  </si>
  <si>
    <t>МУФТА ПЕРЕХОДНАЯ С НАРУЖНОЙ РЕЗЬБОЙ</t>
  </si>
  <si>
    <t>МУФТА ПЕРЕХОДНАЯ С ВНУТРЕННЕЙ РЕЗЬБОЙ</t>
  </si>
  <si>
    <t>МУФТА СОЕДИНИТЕЛЬНАЯ</t>
  </si>
  <si>
    <t>УГОЛЬНИК С НАРУЖНОЙ РЕЗЬБОЙ</t>
  </si>
  <si>
    <t>ТРОЙНИК ПЕРЕХОДНОЙ С НАРУЖНОЙ РЕЗЬБОЙ</t>
  </si>
  <si>
    <t>D,                     мм</t>
  </si>
  <si>
    <t>ФЛАНЦЕВОЕ СОЕДИНЕНИЕ</t>
  </si>
  <si>
    <t>75х65</t>
  </si>
  <si>
    <t>90х80</t>
  </si>
  <si>
    <t>32 х 1 1/4'' х 32</t>
  </si>
  <si>
    <t>Упак,шт</t>
  </si>
  <si>
    <t>Цена,  руб/шт</t>
  </si>
  <si>
    <t>D х d х D,             мм</t>
  </si>
  <si>
    <t>D, мм х G˝</t>
  </si>
  <si>
    <t>D х G˝ х D,          мм</t>
  </si>
  <si>
    <t>D х Dy,               мм</t>
  </si>
  <si>
    <t>Артикул                01-014002</t>
  </si>
  <si>
    <t>Артикул                 01-014010</t>
  </si>
  <si>
    <t>Артикул               01-014014</t>
  </si>
  <si>
    <t>Артикул               01-014013</t>
  </si>
  <si>
    <t>Артикул                01-014009</t>
  </si>
  <si>
    <t>Артикул                  01-014006</t>
  </si>
  <si>
    <t>Артикул                 01-014005</t>
  </si>
  <si>
    <t>Артикул                 01-014007</t>
  </si>
  <si>
    <t>Артикул                01-014008</t>
  </si>
  <si>
    <t>Артикул               01-014012</t>
  </si>
  <si>
    <t>Артикул                    01-014015</t>
  </si>
  <si>
    <t>Артикул                    01-014017</t>
  </si>
  <si>
    <t>Артикул                         01-014016</t>
  </si>
  <si>
    <t>D,                            мм</t>
  </si>
  <si>
    <t>D х d,                         мм</t>
  </si>
  <si>
    <t>D,                                    мм</t>
  </si>
  <si>
    <t>D х G˝ х D,                      мм</t>
  </si>
  <si>
    <t>D,                                       мм</t>
  </si>
  <si>
    <t>Цена без НДС округ  руб/шт</t>
  </si>
  <si>
    <t>Цена АльтерПласт $ (29 руб)</t>
  </si>
  <si>
    <t>Цена с НДС розница АльтерПласт(наша) руб./шт.</t>
  </si>
  <si>
    <t>Цена с НДС розница Ариэль Пласткомплект(наша) руб./шт.</t>
  </si>
  <si>
    <t>Цена АльтерПласт $ (29 руб)/АриэльПласткомплект (руб)</t>
  </si>
  <si>
    <t>90 х 63</t>
  </si>
  <si>
    <t>Цена с НДС розница АльтерПласт(наша) руб./шт./АриэльПласткомплект (руб)</t>
  </si>
  <si>
    <t>90 х 3" х 90</t>
  </si>
  <si>
    <t>Цена АриэльПласткомплект (руб)</t>
  </si>
  <si>
    <t>Цена с НДС розница АриэльПласткомплект (руб)</t>
  </si>
  <si>
    <t xml:space="preserve">Артикул                                   01-014001 </t>
  </si>
  <si>
    <t>Артикул                          01-014011</t>
  </si>
  <si>
    <t>63 х 2"</t>
  </si>
  <si>
    <t>D,                                 мм</t>
  </si>
  <si>
    <t>АП*33,44</t>
  </si>
  <si>
    <t>63 х 2" х 63</t>
  </si>
  <si>
    <t>Цена указана c НДС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</si>
</sst>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#,##0.00;[Red]#,##0.00"/>
    <numFmt numFmtId="167" formatCode="#,##0;[Red]#,##0"/>
    <numFmt numFmtId="168" formatCode="#,##0&quot;р.&quot;;[Red]#,##0&quot;р.&quot;"/>
    <numFmt numFmtId="169" formatCode="#,##0.0;[Red]#,##0.0"/>
  </numFmts>
  <fonts count="43">
    <font>
      <sz val="10"/>
      <name val="Arial Cyr"/>
      <family val="0"/>
    </font>
    <font>
      <sz val="24"/>
      <name val="Arial Cyr"/>
      <family val="0"/>
    </font>
    <font>
      <b/>
      <i/>
      <sz val="24"/>
      <name val="Arial"/>
      <family val="2"/>
    </font>
    <font>
      <sz val="24"/>
      <color indexed="10"/>
      <name val="Arial Cyr"/>
      <family val="0"/>
    </font>
    <font>
      <sz val="36"/>
      <name val="Arial Cyr"/>
      <family val="0"/>
    </font>
    <font>
      <b/>
      <i/>
      <sz val="36"/>
      <name val="Arial"/>
      <family val="2"/>
    </font>
    <font>
      <i/>
      <sz val="36"/>
      <name val="Arial"/>
      <family val="2"/>
    </font>
    <font>
      <i/>
      <sz val="36"/>
      <name val="Arial Cyr"/>
      <family val="0"/>
    </font>
    <font>
      <sz val="24"/>
      <color indexed="8"/>
      <name val="Arial Cyr"/>
      <family val="2"/>
    </font>
    <font>
      <b/>
      <sz val="24"/>
      <color indexed="8"/>
      <name val="Arial Cyr"/>
      <family val="2"/>
    </font>
    <font>
      <sz val="28"/>
      <name val="Arial Cyr"/>
      <family val="2"/>
    </font>
    <font>
      <b/>
      <i/>
      <sz val="24"/>
      <name val="Arial Cyr"/>
      <family val="2"/>
    </font>
    <font>
      <b/>
      <i/>
      <sz val="28"/>
      <name val="Arial"/>
      <family val="2"/>
    </font>
    <font>
      <b/>
      <i/>
      <sz val="28"/>
      <name val="Arial Cyr"/>
      <family val="0"/>
    </font>
    <font>
      <b/>
      <i/>
      <sz val="28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8"/>
      <color indexed="12"/>
      <name val="Arial Cyr"/>
      <family val="0"/>
    </font>
    <font>
      <b/>
      <sz val="28"/>
      <color indexed="8"/>
      <name val="Arial Cyr"/>
      <family val="0"/>
    </font>
    <font>
      <b/>
      <sz val="28"/>
      <name val="Arial Cyr"/>
      <family val="0"/>
    </font>
    <font>
      <sz val="28"/>
      <color indexed="8"/>
      <name val="Arial Cyr"/>
      <family val="0"/>
    </font>
    <font>
      <b/>
      <sz val="10"/>
      <name val="Arial Cyr"/>
      <family val="0"/>
    </font>
    <font>
      <b/>
      <sz val="30"/>
      <name val="Arial Cyr"/>
      <family val="0"/>
    </font>
    <font>
      <b/>
      <sz val="3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10"/>
      <name val="Arial Cyr"/>
      <family val="0"/>
    </font>
    <font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4" fillId="0" borderId="0" xfId="57" applyFont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10" fontId="1" fillId="24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9" fillId="24" borderId="0" xfId="0" applyNumberFormat="1" applyFont="1" applyFill="1" applyAlignment="1">
      <alignment/>
    </xf>
    <xf numFmtId="4" fontId="8" fillId="24" borderId="0" xfId="0" applyNumberFormat="1" applyFont="1" applyFill="1" applyAlignment="1">
      <alignment/>
    </xf>
    <xf numFmtId="4" fontId="1" fillId="24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8" fillId="24" borderId="0" xfId="0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 shrinkToFit="1"/>
    </xf>
    <xf numFmtId="0" fontId="10" fillId="24" borderId="0" xfId="0" applyFont="1" applyFill="1" applyAlignment="1">
      <alignment/>
    </xf>
    <xf numFmtId="0" fontId="18" fillId="24" borderId="10" xfId="0" applyFont="1" applyFill="1" applyBorder="1" applyAlignment="1">
      <alignment horizontal="center"/>
    </xf>
    <xf numFmtId="1" fontId="18" fillId="24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/>
    </xf>
    <xf numFmtId="2" fontId="18" fillId="24" borderId="11" xfId="0" applyNumberFormat="1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1" fontId="18" fillId="24" borderId="12" xfId="0" applyNumberFormat="1" applyFont="1" applyFill="1" applyBorder="1" applyAlignment="1">
      <alignment horizontal="center"/>
    </xf>
    <xf numFmtId="4" fontId="18" fillId="24" borderId="12" xfId="0" applyNumberFormat="1" applyFont="1" applyFill="1" applyBorder="1" applyAlignment="1">
      <alignment horizontal="center"/>
    </xf>
    <xf numFmtId="2" fontId="18" fillId="24" borderId="12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1" fontId="18" fillId="24" borderId="0" xfId="0" applyNumberFormat="1" applyFont="1" applyFill="1" applyBorder="1" applyAlignment="1">
      <alignment horizontal="center"/>
    </xf>
    <xf numFmtId="4" fontId="18" fillId="24" borderId="0" xfId="0" applyNumberFormat="1" applyFont="1" applyFill="1" applyBorder="1" applyAlignment="1">
      <alignment horizontal="center"/>
    </xf>
    <xf numFmtId="2" fontId="18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10" fillId="24" borderId="0" xfId="0" applyFont="1" applyFill="1" applyBorder="1" applyAlignment="1">
      <alignment/>
    </xf>
    <xf numFmtId="1" fontId="18" fillId="24" borderId="10" xfId="0" applyNumberFormat="1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horizontal="center" vertical="center"/>
    </xf>
    <xf numFmtId="1" fontId="18" fillId="24" borderId="12" xfId="0" applyNumberFormat="1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4" fontId="18" fillId="24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2" fontId="18" fillId="24" borderId="16" xfId="0" applyNumberFormat="1" applyFont="1" applyFill="1" applyBorder="1" applyAlignment="1">
      <alignment horizontal="left"/>
    </xf>
    <xf numFmtId="49" fontId="18" fillId="24" borderId="0" xfId="0" applyNumberFormat="1" applyFont="1" applyFill="1" applyBorder="1" applyAlignment="1">
      <alignment horizontal="center" vertical="center"/>
    </xf>
    <xf numFmtId="2" fontId="19" fillId="24" borderId="16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2" fontId="18" fillId="24" borderId="1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18" fillId="24" borderId="17" xfId="0" applyNumberFormat="1" applyFont="1" applyFill="1" applyBorder="1" applyAlignment="1">
      <alignment horizontal="center"/>
    </xf>
    <xf numFmtId="166" fontId="18" fillId="24" borderId="11" xfId="0" applyNumberFormat="1" applyFont="1" applyFill="1" applyBorder="1" applyAlignment="1" applyProtection="1">
      <alignment horizontal="center"/>
      <protection hidden="1"/>
    </xf>
    <xf numFmtId="166" fontId="18" fillId="24" borderId="13" xfId="0" applyNumberFormat="1" applyFont="1" applyFill="1" applyBorder="1" applyAlignment="1" applyProtection="1">
      <alignment horizontal="center"/>
      <protection hidden="1"/>
    </xf>
    <xf numFmtId="4" fontId="18" fillId="24" borderId="11" xfId="0" applyNumberFormat="1" applyFont="1" applyFill="1" applyBorder="1" applyAlignment="1">
      <alignment horizontal="center"/>
    </xf>
    <xf numFmtId="4" fontId="18" fillId="24" borderId="13" xfId="0" applyNumberFormat="1" applyFont="1" applyFill="1" applyBorder="1" applyAlignment="1">
      <alignment horizontal="center"/>
    </xf>
    <xf numFmtId="4" fontId="18" fillId="24" borderId="11" xfId="0" applyNumberFormat="1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/>
    </xf>
    <xf numFmtId="2" fontId="18" fillId="24" borderId="18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18" fillId="24" borderId="14" xfId="0" applyNumberFormat="1" applyFont="1" applyFill="1" applyBorder="1" applyAlignment="1">
      <alignment horizontal="center"/>
    </xf>
    <xf numFmtId="4" fontId="18" fillId="24" borderId="15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8" fillId="24" borderId="21" xfId="0" applyFont="1" applyFill="1" applyBorder="1" applyAlignment="1">
      <alignment horizontal="left"/>
    </xf>
    <xf numFmtId="2" fontId="18" fillId="24" borderId="22" xfId="0" applyNumberFormat="1" applyFont="1" applyFill="1" applyBorder="1" applyAlignment="1">
      <alignment horizontal="center"/>
    </xf>
    <xf numFmtId="2" fontId="18" fillId="24" borderId="14" xfId="0" applyNumberFormat="1" applyFont="1" applyFill="1" applyBorder="1" applyAlignment="1">
      <alignment horizontal="center"/>
    </xf>
    <xf numFmtId="2" fontId="18" fillId="24" borderId="23" xfId="0" applyNumberFormat="1" applyFont="1" applyFill="1" applyBorder="1" applyAlignment="1">
      <alignment horizontal="center"/>
    </xf>
    <xf numFmtId="2" fontId="18" fillId="24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27" xfId="0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1" fontId="18" fillId="24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1" fontId="18" fillId="24" borderId="12" xfId="0" applyNumberFormat="1" applyFont="1" applyFill="1" applyBorder="1" applyAlignment="1">
      <alignment horizontal="center"/>
    </xf>
    <xf numFmtId="4" fontId="18" fillId="24" borderId="12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wrapText="1"/>
    </xf>
    <xf numFmtId="0" fontId="0" fillId="0" borderId="29" xfId="0" applyBorder="1" applyAlignment="1">
      <alignment/>
    </xf>
    <xf numFmtId="0" fontId="18" fillId="24" borderId="26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2" fontId="41" fillId="25" borderId="16" xfId="0" applyNumberFormat="1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2" fillId="25" borderId="0" xfId="0" applyFont="1" applyFill="1" applyAlignment="1">
      <alignment/>
    </xf>
    <xf numFmtId="2" fontId="18" fillId="24" borderId="30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9" fontId="18" fillId="24" borderId="33" xfId="0" applyNumberFormat="1" applyFont="1" applyFill="1" applyBorder="1" applyAlignment="1">
      <alignment horizontal="center" vertical="center" wrapText="1"/>
    </xf>
    <xf numFmtId="49" fontId="18" fillId="24" borderId="34" xfId="0" applyNumberFormat="1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center" wrapText="1"/>
    </xf>
    <xf numFmtId="2" fontId="18" fillId="24" borderId="31" xfId="0" applyNumberFormat="1" applyFont="1" applyFill="1" applyBorder="1" applyAlignment="1">
      <alignment horizontal="center" wrapText="1"/>
    </xf>
    <xf numFmtId="0" fontId="18" fillId="24" borderId="21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8" fillId="24" borderId="20" xfId="0" applyFont="1" applyFill="1" applyBorder="1" applyAlignment="1">
      <alignment horizontal="left"/>
    </xf>
    <xf numFmtId="0" fontId="18" fillId="2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18" fillId="24" borderId="30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1" fillId="25" borderId="16" xfId="0" applyFont="1" applyFill="1" applyBorder="1" applyAlignment="1">
      <alignment horizontal="center" vertical="center"/>
    </xf>
    <xf numFmtId="0" fontId="42" fillId="25" borderId="16" xfId="0" applyFont="1" applyFill="1" applyBorder="1" applyAlignment="1">
      <alignment horizontal="center" vertical="center"/>
    </xf>
    <xf numFmtId="0" fontId="41" fillId="25" borderId="16" xfId="0" applyFont="1" applyFill="1" applyBorder="1" applyAlignment="1">
      <alignment horizontal="center"/>
    </xf>
    <xf numFmtId="0" fontId="42" fillId="25" borderId="16" xfId="0" applyFont="1" applyFill="1" applyBorder="1" applyAlignment="1">
      <alignment horizontal="center"/>
    </xf>
    <xf numFmtId="4" fontId="18" fillId="24" borderId="31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18" fillId="24" borderId="3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4" fontId="18" fillId="24" borderId="33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18" fillId="24" borderId="37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7" fillId="0" borderId="0" xfId="42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6" xfId="0" applyBorder="1" applyAlignment="1">
      <alignment horizontal="center"/>
    </xf>
    <xf numFmtId="14" fontId="19" fillId="0" borderId="0" xfId="0" applyNumberFormat="1" applyFont="1" applyAlignment="1">
      <alignment/>
    </xf>
    <xf numFmtId="0" fontId="0" fillId="0" borderId="16" xfId="0" applyBorder="1" applyAlignment="1">
      <alignment horizontal="center"/>
    </xf>
    <xf numFmtId="2" fontId="18" fillId="24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18" fillId="24" borderId="28" xfId="0" applyFont="1" applyFill="1" applyBorder="1" applyAlignment="1">
      <alignment horizontal="center" vertical="center" wrapText="1"/>
    </xf>
    <xf numFmtId="4" fontId="18" fillId="24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18" fillId="24" borderId="31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2" fontId="18" fillId="24" borderId="32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8" fillId="24" borderId="36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2" fontId="18" fillId="24" borderId="26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18" fillId="24" borderId="43" xfId="0" applyFont="1" applyFill="1" applyBorder="1" applyAlignment="1">
      <alignment horizontal="center" vertical="center" wrapText="1"/>
    </xf>
    <xf numFmtId="0" fontId="18" fillId="24" borderId="44" xfId="0" applyFont="1" applyFill="1" applyBorder="1" applyAlignment="1">
      <alignment horizontal="center" vertical="center" wrapText="1"/>
    </xf>
    <xf numFmtId="4" fontId="18" fillId="24" borderId="3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3" fillId="0" borderId="0" xfId="0" applyFont="1" applyAlignment="1">
      <alignment horizontal="right"/>
    </xf>
    <xf numFmtId="14" fontId="22" fillId="0" borderId="0" xfId="0" applyNumberFormat="1" applyFont="1" applyAlignment="1">
      <alignment horizontal="right"/>
    </xf>
    <xf numFmtId="0" fontId="21" fillId="0" borderId="3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hyperlink" Target="http://www.gidroplast.ru/" TargetMode="External" /><Relationship Id="rId17" Type="http://schemas.openxmlformats.org/officeDocument/2006/relationships/hyperlink" Target="http://www.gidroplast.ru/" TargetMode="External" /><Relationship Id="rId18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32</xdr:row>
      <xdr:rowOff>381000</xdr:rowOff>
    </xdr:from>
    <xdr:to>
      <xdr:col>11</xdr:col>
      <xdr:colOff>3086100</xdr:colOff>
      <xdr:row>38</xdr:row>
      <xdr:rowOff>314325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0" y="15840075"/>
          <a:ext cx="28289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34</xdr:row>
      <xdr:rowOff>142875</xdr:rowOff>
    </xdr:from>
    <xdr:to>
      <xdr:col>1</xdr:col>
      <xdr:colOff>3219450</xdr:colOff>
      <xdr:row>40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38375" y="16402050"/>
          <a:ext cx="31051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15</xdr:row>
      <xdr:rowOff>228600</xdr:rowOff>
    </xdr:from>
    <xdr:to>
      <xdr:col>11</xdr:col>
      <xdr:colOff>3095625</xdr:colOff>
      <xdr:row>20</xdr:row>
      <xdr:rowOff>361950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0" y="8886825"/>
          <a:ext cx="29337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13</xdr:row>
      <xdr:rowOff>133350</xdr:rowOff>
    </xdr:from>
    <xdr:to>
      <xdr:col>1</xdr:col>
      <xdr:colOff>3143250</xdr:colOff>
      <xdr:row>18</xdr:row>
      <xdr:rowOff>228600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0" y="7991475"/>
          <a:ext cx="28860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50</xdr:row>
      <xdr:rowOff>400050</xdr:rowOff>
    </xdr:from>
    <xdr:to>
      <xdr:col>1</xdr:col>
      <xdr:colOff>3314700</xdr:colOff>
      <xdr:row>56</xdr:row>
      <xdr:rowOff>57150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47925" y="23164800"/>
          <a:ext cx="29908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50</xdr:row>
      <xdr:rowOff>295275</xdr:rowOff>
    </xdr:from>
    <xdr:to>
      <xdr:col>11</xdr:col>
      <xdr:colOff>3038475</xdr:colOff>
      <xdr:row>56</xdr:row>
      <xdr:rowOff>85725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0" y="23060025"/>
          <a:ext cx="27813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107</xdr:row>
      <xdr:rowOff>209550</xdr:rowOff>
    </xdr:from>
    <xdr:to>
      <xdr:col>11</xdr:col>
      <xdr:colOff>3162300</xdr:colOff>
      <xdr:row>112</xdr:row>
      <xdr:rowOff>314325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78000" y="47405925"/>
          <a:ext cx="3000375" cy="2295525"/>
        </a:xfrm>
        <a:prstGeom prst="rect">
          <a:avLst/>
        </a:prstGeom>
        <a:solidFill>
          <a:srgbClr val="C0C0C0">
            <a:alpha val="44000"/>
          </a:srgbClr>
        </a:solidFill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86</xdr:row>
      <xdr:rowOff>333375</xdr:rowOff>
    </xdr:from>
    <xdr:to>
      <xdr:col>1</xdr:col>
      <xdr:colOff>3143250</xdr:colOff>
      <xdr:row>92</xdr:row>
      <xdr:rowOff>104775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8"/>
        <a:srcRect l="4319"/>
        <a:stretch>
          <a:fillRect/>
        </a:stretch>
      </xdr:blipFill>
      <xdr:spPr>
        <a:xfrm>
          <a:off x="2600325" y="38109525"/>
          <a:ext cx="26670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85</xdr:row>
      <xdr:rowOff>304800</xdr:rowOff>
    </xdr:from>
    <xdr:to>
      <xdr:col>11</xdr:col>
      <xdr:colOff>3248025</xdr:colOff>
      <xdr:row>90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430375" y="37680900"/>
          <a:ext cx="3124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67</xdr:row>
      <xdr:rowOff>19050</xdr:rowOff>
    </xdr:from>
    <xdr:to>
      <xdr:col>11</xdr:col>
      <xdr:colOff>3067050</xdr:colOff>
      <xdr:row>72</xdr:row>
      <xdr:rowOff>47625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535150" y="29746575"/>
          <a:ext cx="2847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64</xdr:row>
      <xdr:rowOff>247650</xdr:rowOff>
    </xdr:from>
    <xdr:to>
      <xdr:col>1</xdr:col>
      <xdr:colOff>3105150</xdr:colOff>
      <xdr:row>70</xdr:row>
      <xdr:rowOff>38100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0" y="28775025"/>
          <a:ext cx="275272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523875</xdr:colOff>
      <xdr:row>126</xdr:row>
      <xdr:rowOff>400050</xdr:rowOff>
    </xdr:from>
    <xdr:to>
      <xdr:col>11</xdr:col>
      <xdr:colOff>2905125</xdr:colOff>
      <xdr:row>132</xdr:row>
      <xdr:rowOff>238125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839950" y="55587900"/>
          <a:ext cx="23812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110</xdr:row>
      <xdr:rowOff>352425</xdr:rowOff>
    </xdr:from>
    <xdr:to>
      <xdr:col>1</xdr:col>
      <xdr:colOff>3200400</xdr:colOff>
      <xdr:row>116</xdr:row>
      <xdr:rowOff>352425</xdr:rowOff>
    </xdr:to>
    <xdr:pic>
      <xdr:nvPicPr>
        <xdr:cNvPr id="13" name="Picture 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95525" y="48863250"/>
          <a:ext cx="30289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139</xdr:row>
      <xdr:rowOff>95250</xdr:rowOff>
    </xdr:from>
    <xdr:to>
      <xdr:col>1</xdr:col>
      <xdr:colOff>2781300</xdr:colOff>
      <xdr:row>140</xdr:row>
      <xdr:rowOff>533400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61541025"/>
          <a:ext cx="2133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</xdr:row>
      <xdr:rowOff>0</xdr:rowOff>
    </xdr:from>
    <xdr:to>
      <xdr:col>14</xdr:col>
      <xdr:colOff>1676400</xdr:colOff>
      <xdr:row>3</xdr:row>
      <xdr:rowOff>0</xdr:rowOff>
    </xdr:to>
    <xdr:sp>
      <xdr:nvSpPr>
        <xdr:cNvPr id="15" name="WordArt 47"/>
        <xdr:cNvSpPr>
          <a:spLocks/>
        </xdr:cNvSpPr>
      </xdr:nvSpPr>
      <xdr:spPr>
        <a:xfrm>
          <a:off x="10153650" y="1457325"/>
          <a:ext cx="13744575" cy="1047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КОМПРЕССИОННЫЕ ФИТИНГИ</a:t>
          </a:r>
        </a:p>
      </xdr:txBody>
    </xdr:sp>
    <xdr:clientData/>
  </xdr:twoCellAnchor>
  <xdr:twoCellAnchor>
    <xdr:from>
      <xdr:col>3</xdr:col>
      <xdr:colOff>914400</xdr:colOff>
      <xdr:row>4</xdr:row>
      <xdr:rowOff>38100</xdr:rowOff>
    </xdr:from>
    <xdr:to>
      <xdr:col>14</xdr:col>
      <xdr:colOff>1571625</xdr:colOff>
      <xdr:row>5</xdr:row>
      <xdr:rowOff>38100</xdr:rowOff>
    </xdr:to>
    <xdr:sp>
      <xdr:nvSpPr>
        <xdr:cNvPr id="16" name="WordArt 48"/>
        <xdr:cNvSpPr>
          <a:spLocks/>
        </xdr:cNvSpPr>
      </xdr:nvSpPr>
      <xdr:spPr>
        <a:xfrm>
          <a:off x="9696450" y="3133725"/>
          <a:ext cx="140970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ДЛЯ СБОРНО-РАЗБОРНЫХ ТРУБОПРОВОДОВ ИЗ ПОЛИЭТИЛЕНА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1600200</xdr:colOff>
      <xdr:row>7</xdr:row>
      <xdr:rowOff>381000</xdr:rowOff>
    </xdr:to>
    <xdr:pic>
      <xdr:nvPicPr>
        <xdr:cNvPr id="17" name="Picture 52" descr="шапка прайс осн ">
          <a:hlinkClick r:id="rId17"/>
        </xdr:cNvPr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57150"/>
          <a:ext cx="702945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133</xdr:row>
      <xdr:rowOff>47625</xdr:rowOff>
    </xdr:from>
    <xdr:to>
      <xdr:col>1</xdr:col>
      <xdr:colOff>3219450</xdr:colOff>
      <xdr:row>134</xdr:row>
      <xdr:rowOff>619125</xdr:rowOff>
    </xdr:to>
    <xdr:pic>
      <xdr:nvPicPr>
        <xdr:cNvPr id="18" name="Picture 53" descr="ключ компресс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57450" y="58102500"/>
          <a:ext cx="28860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9"/>
  <sheetViews>
    <sheetView tabSelected="1" view="pageBreakPreview" zoomScale="55" zoomScaleNormal="25" zoomScaleSheetLayoutView="55" zoomScalePageLayoutView="0" workbookViewId="0" topLeftCell="A121">
      <selection activeCell="L6" sqref="L6:O6"/>
    </sheetView>
  </sheetViews>
  <sheetFormatPr defaultColWidth="22.75390625" defaultRowHeight="31.5" customHeight="1"/>
  <cols>
    <col min="1" max="1" width="27.875" style="1" customWidth="1"/>
    <col min="2" max="2" width="44.25390625" style="1" customWidth="1"/>
    <col min="3" max="3" width="43.125" style="1" customWidth="1"/>
    <col min="4" max="4" width="17.25390625" style="19" customWidth="1"/>
    <col min="5" max="5" width="28.625" style="19" customWidth="1"/>
    <col min="6" max="6" width="28.00390625" style="1" hidden="1" customWidth="1"/>
    <col min="7" max="7" width="25.375" style="1" hidden="1" customWidth="1"/>
    <col min="8" max="8" width="26.00390625" style="1" hidden="1" customWidth="1"/>
    <col min="9" max="9" width="25.75390625" style="1" hidden="1" customWidth="1"/>
    <col min="10" max="10" width="26.00390625" style="1" hidden="1" customWidth="1"/>
    <col min="11" max="11" width="26.75390625" style="1" customWidth="1"/>
    <col min="12" max="12" width="44.25390625" style="1" customWidth="1"/>
    <col min="13" max="13" width="42.25390625" style="1" customWidth="1"/>
    <col min="14" max="14" width="17.25390625" style="19" customWidth="1"/>
    <col min="15" max="15" width="33.75390625" style="19" customWidth="1"/>
    <col min="16" max="16" width="34.75390625" style="5" hidden="1" customWidth="1"/>
    <col min="17" max="18" width="23.875" style="1" hidden="1" customWidth="1"/>
    <col min="19" max="20" width="23.375" style="1" hidden="1" customWidth="1"/>
    <col min="21" max="16384" width="22.75390625" style="1" customWidth="1"/>
  </cols>
  <sheetData>
    <row r="1" spans="1:21" ht="11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62"/>
      <c r="N1" s="162"/>
      <c r="O1" s="162"/>
      <c r="P1" s="162"/>
      <c r="Q1" s="162"/>
      <c r="R1" s="91"/>
      <c r="S1" s="91"/>
      <c r="T1" s="2"/>
      <c r="U1" s="2"/>
    </row>
    <row r="2" spans="1:21" ht="42" customHeight="1">
      <c r="A2" s="32"/>
      <c r="B2" s="15"/>
      <c r="C2" s="15"/>
      <c r="D2" s="20"/>
      <c r="E2" s="33"/>
      <c r="F2" s="6"/>
      <c r="G2" s="6"/>
      <c r="H2" s="6"/>
      <c r="I2" s="6"/>
      <c r="J2" s="6"/>
      <c r="K2" s="6"/>
      <c r="L2" s="15"/>
      <c r="M2" s="165"/>
      <c r="N2" s="165"/>
      <c r="O2" s="165"/>
      <c r="P2" s="165"/>
      <c r="Q2" s="165"/>
      <c r="R2" s="93"/>
      <c r="S2" s="93"/>
      <c r="T2" s="8"/>
      <c r="U2" s="3"/>
    </row>
    <row r="3" spans="1:21" ht="40.5" customHeight="1">
      <c r="A3" s="14"/>
      <c r="B3" s="15"/>
      <c r="C3" s="15"/>
      <c r="D3" s="20"/>
      <c r="E3" s="34"/>
      <c r="F3" s="9"/>
      <c r="G3" s="6"/>
      <c r="H3" s="6"/>
      <c r="I3" s="6"/>
      <c r="J3" s="6"/>
      <c r="K3" s="6"/>
      <c r="L3" s="15"/>
      <c r="M3" s="164"/>
      <c r="N3" s="164"/>
      <c r="O3" s="164"/>
      <c r="P3" s="164"/>
      <c r="Q3" s="164"/>
      <c r="R3" s="92"/>
      <c r="S3" s="92"/>
      <c r="T3" s="7"/>
      <c r="U3" s="2"/>
    </row>
    <row r="4" spans="1:21" ht="46.5" customHeight="1">
      <c r="A4" s="36"/>
      <c r="E4" s="34"/>
      <c r="F4" s="6"/>
      <c r="G4" s="6"/>
      <c r="H4" s="6"/>
      <c r="I4" s="6"/>
      <c r="J4" s="6"/>
      <c r="K4" s="35"/>
      <c r="L4" s="163"/>
      <c r="M4" s="164"/>
      <c r="N4" s="164"/>
      <c r="O4" s="164"/>
      <c r="P4" s="164"/>
      <c r="Q4" s="164"/>
      <c r="R4" s="92"/>
      <c r="S4" s="92"/>
      <c r="T4" s="7"/>
      <c r="U4" s="2"/>
    </row>
    <row r="5" spans="1:21" ht="45" customHeight="1">
      <c r="A5" s="190"/>
      <c r="B5" s="190"/>
      <c r="C5" s="190"/>
      <c r="D5" s="190"/>
      <c r="E5" s="190"/>
      <c r="F5" s="190"/>
      <c r="G5" s="6"/>
      <c r="H5" s="6"/>
      <c r="I5" s="6"/>
      <c r="J5" s="6"/>
      <c r="M5" s="35"/>
      <c r="N5" s="35"/>
      <c r="O5" s="35"/>
      <c r="P5" s="35"/>
      <c r="Q5" s="35"/>
      <c r="R5" s="35"/>
      <c r="S5" s="35"/>
      <c r="T5" s="7"/>
      <c r="U5" s="2"/>
    </row>
    <row r="6" spans="1:21" ht="94.5" customHeight="1">
      <c r="A6" s="37"/>
      <c r="B6" s="16"/>
      <c r="C6" s="16"/>
      <c r="D6" s="21"/>
      <c r="E6" s="21"/>
      <c r="F6" s="6"/>
      <c r="G6" s="6"/>
      <c r="H6" s="6"/>
      <c r="I6" s="6"/>
      <c r="J6" s="6"/>
      <c r="K6" s="6"/>
      <c r="L6" s="193" t="s">
        <v>157</v>
      </c>
      <c r="M6" s="193"/>
      <c r="N6" s="193"/>
      <c r="O6" s="193"/>
      <c r="P6" s="1"/>
      <c r="T6" s="7"/>
      <c r="U6" s="2"/>
    </row>
    <row r="7" spans="2:20" ht="46.5">
      <c r="B7" s="17"/>
      <c r="C7" s="17"/>
      <c r="D7" s="22"/>
      <c r="E7" s="22"/>
      <c r="F7" s="17"/>
      <c r="G7" s="6"/>
      <c r="H7" s="6"/>
      <c r="I7" s="6"/>
      <c r="J7" s="6"/>
      <c r="K7" s="6"/>
      <c r="L7" s="194">
        <v>41699</v>
      </c>
      <c r="M7" s="194"/>
      <c r="N7" s="194"/>
      <c r="O7" s="194"/>
      <c r="P7" s="34"/>
      <c r="Q7" s="34"/>
      <c r="R7" s="94"/>
      <c r="S7" s="94"/>
      <c r="T7" s="6"/>
    </row>
    <row r="8" spans="7:20" ht="31.5" customHeight="1">
      <c r="G8" s="6"/>
      <c r="H8" s="6"/>
      <c r="I8" s="6"/>
      <c r="J8" s="6"/>
      <c r="K8" s="6"/>
      <c r="L8" s="67"/>
      <c r="M8" s="6"/>
      <c r="N8" s="167"/>
      <c r="O8" s="167"/>
      <c r="P8" s="167"/>
      <c r="Q8" s="6"/>
      <c r="R8" s="6"/>
      <c r="S8" s="6"/>
      <c r="T8" s="6"/>
    </row>
    <row r="9" spans="7:20" ht="31.5" customHeight="1">
      <c r="G9" s="6"/>
      <c r="H9" s="6"/>
      <c r="I9" s="6"/>
      <c r="J9" s="6"/>
      <c r="K9" s="6"/>
      <c r="L9" s="67"/>
      <c r="M9" s="6"/>
      <c r="N9" s="23"/>
      <c r="O9" s="23"/>
      <c r="P9" s="6"/>
      <c r="Q9" s="6"/>
      <c r="R9" s="6"/>
      <c r="S9" s="6"/>
      <c r="T9" s="6"/>
    </row>
    <row r="10" spans="2:20" ht="31.5" customHeight="1" thickBot="1">
      <c r="B10" s="151" t="s">
        <v>109</v>
      </c>
      <c r="C10" s="151"/>
      <c r="D10" s="151"/>
      <c r="E10" s="151"/>
      <c r="F10" s="151"/>
      <c r="G10" s="52"/>
      <c r="H10" s="52"/>
      <c r="I10" s="52"/>
      <c r="J10" s="52"/>
      <c r="K10" s="6"/>
      <c r="L10" s="123" t="s">
        <v>0</v>
      </c>
      <c r="M10" s="123"/>
      <c r="N10" s="123"/>
      <c r="O10" s="123"/>
      <c r="P10" s="123"/>
      <c r="Q10" s="74"/>
      <c r="R10" s="74"/>
      <c r="S10" s="74"/>
      <c r="T10" s="74"/>
    </row>
    <row r="11" spans="2:20" ht="31.5" customHeight="1">
      <c r="B11" s="141" t="s">
        <v>129</v>
      </c>
      <c r="C11" s="138" t="s">
        <v>112</v>
      </c>
      <c r="D11" s="127" t="s">
        <v>117</v>
      </c>
      <c r="E11" s="127" t="s">
        <v>118</v>
      </c>
      <c r="F11" s="158" t="s">
        <v>141</v>
      </c>
      <c r="G11" s="126" t="s">
        <v>143</v>
      </c>
      <c r="H11" s="127" t="s">
        <v>142</v>
      </c>
      <c r="I11" s="107" t="s">
        <v>155</v>
      </c>
      <c r="J11" s="160" t="s">
        <v>104</v>
      </c>
      <c r="K11" s="6"/>
      <c r="L11" s="141" t="s">
        <v>130</v>
      </c>
      <c r="M11" s="138" t="s">
        <v>137</v>
      </c>
      <c r="N11" s="127" t="s">
        <v>117</v>
      </c>
      <c r="O11" s="132" t="s">
        <v>118</v>
      </c>
      <c r="P11" s="153" t="s">
        <v>141</v>
      </c>
      <c r="Q11" s="127" t="s">
        <v>147</v>
      </c>
      <c r="R11" s="127" t="s">
        <v>145</v>
      </c>
      <c r="S11" s="107"/>
      <c r="T11" s="160" t="s">
        <v>104</v>
      </c>
    </row>
    <row r="12" spans="2:20" ht="31.5" customHeight="1">
      <c r="B12" s="142"/>
      <c r="C12" s="119"/>
      <c r="D12" s="146"/>
      <c r="E12" s="147"/>
      <c r="F12" s="191"/>
      <c r="G12" s="192"/>
      <c r="H12" s="148"/>
      <c r="I12" s="109"/>
      <c r="J12" s="161"/>
      <c r="K12" s="6"/>
      <c r="L12" s="142"/>
      <c r="M12" s="119"/>
      <c r="N12" s="154"/>
      <c r="O12" s="128"/>
      <c r="P12" s="154"/>
      <c r="Q12" s="140"/>
      <c r="R12" s="128"/>
      <c r="S12" s="106"/>
      <c r="T12" s="161"/>
    </row>
    <row r="13" spans="2:20" ht="31.5" customHeight="1">
      <c r="B13" s="143"/>
      <c r="C13" s="70">
        <v>20</v>
      </c>
      <c r="D13" s="57">
        <v>100</v>
      </c>
      <c r="E13" s="58">
        <v>29</v>
      </c>
      <c r="F13" s="84">
        <f>FLOOR(E13,1)</f>
        <v>29</v>
      </c>
      <c r="G13" s="79">
        <v>26.45</v>
      </c>
      <c r="H13" s="41">
        <v>0.8</v>
      </c>
      <c r="I13" s="95">
        <f>H13*33.44</f>
        <v>26.752</v>
      </c>
      <c r="J13" s="43" t="s">
        <v>92</v>
      </c>
      <c r="K13" s="6"/>
      <c r="L13" s="134"/>
      <c r="M13" s="39" t="s">
        <v>2</v>
      </c>
      <c r="N13" s="40">
        <v>70</v>
      </c>
      <c r="O13" s="41">
        <v>34</v>
      </c>
      <c r="P13" s="41">
        <f aca="true" t="shared" si="0" ref="P13:P26">FLOOR(O13,1)</f>
        <v>34</v>
      </c>
      <c r="Q13" s="79">
        <v>38.02</v>
      </c>
      <c r="R13" s="100">
        <v>1.15</v>
      </c>
      <c r="S13" s="100">
        <f>R13*33.44</f>
        <v>38.455999999999996</v>
      </c>
      <c r="T13" s="43" t="s">
        <v>92</v>
      </c>
    </row>
    <row r="14" spans="2:20" ht="31.5" customHeight="1">
      <c r="B14" s="144"/>
      <c r="C14" s="70">
        <v>25</v>
      </c>
      <c r="D14" s="57">
        <v>65</v>
      </c>
      <c r="E14" s="58">
        <v>36</v>
      </c>
      <c r="F14" s="84">
        <f aca="true" t="shared" si="1" ref="F14:F21">FLOOR(E14,1)</f>
        <v>36</v>
      </c>
      <c r="G14" s="79">
        <v>32.07</v>
      </c>
      <c r="H14" s="41">
        <v>0.97</v>
      </c>
      <c r="I14" s="95">
        <f aca="true" t="shared" si="2" ref="I14:I21">H14*33.44</f>
        <v>32.4368</v>
      </c>
      <c r="J14" s="43" t="s">
        <v>92</v>
      </c>
      <c r="K14" s="6"/>
      <c r="L14" s="135"/>
      <c r="M14" s="39" t="s">
        <v>4</v>
      </c>
      <c r="N14" s="40">
        <v>70</v>
      </c>
      <c r="O14" s="41">
        <v>44</v>
      </c>
      <c r="P14" s="41">
        <f t="shared" si="0"/>
        <v>44</v>
      </c>
      <c r="Q14" s="79">
        <v>49.92</v>
      </c>
      <c r="R14" s="100">
        <v>1.51</v>
      </c>
      <c r="S14" s="100">
        <f aca="true" t="shared" si="3" ref="S14:S25">R14*33.44</f>
        <v>50.4944</v>
      </c>
      <c r="T14" s="43" t="s">
        <v>92</v>
      </c>
    </row>
    <row r="15" spans="2:20" ht="31.5" customHeight="1">
      <c r="B15" s="144"/>
      <c r="C15" s="70">
        <v>32</v>
      </c>
      <c r="D15" s="57">
        <v>50</v>
      </c>
      <c r="E15" s="58">
        <v>47</v>
      </c>
      <c r="F15" s="84">
        <f t="shared" si="1"/>
        <v>47</v>
      </c>
      <c r="G15" s="79">
        <v>39.34</v>
      </c>
      <c r="H15" s="41">
        <v>1.19</v>
      </c>
      <c r="I15" s="95">
        <f t="shared" si="2"/>
        <v>39.7936</v>
      </c>
      <c r="J15" s="43" t="s">
        <v>92</v>
      </c>
      <c r="K15" s="6"/>
      <c r="L15" s="135"/>
      <c r="M15" s="39" t="s">
        <v>6</v>
      </c>
      <c r="N15" s="40">
        <v>50</v>
      </c>
      <c r="O15" s="41">
        <v>46</v>
      </c>
      <c r="P15" s="41">
        <f t="shared" si="0"/>
        <v>46</v>
      </c>
      <c r="Q15" s="79">
        <v>49.92</v>
      </c>
      <c r="R15" s="100">
        <v>1.51</v>
      </c>
      <c r="S15" s="100">
        <f t="shared" si="3"/>
        <v>50.4944</v>
      </c>
      <c r="T15" s="43" t="s">
        <v>92</v>
      </c>
    </row>
    <row r="16" spans="2:20" ht="31.5" customHeight="1">
      <c r="B16" s="144"/>
      <c r="C16" s="70">
        <v>40</v>
      </c>
      <c r="D16" s="57">
        <v>25</v>
      </c>
      <c r="E16" s="58">
        <v>73</v>
      </c>
      <c r="F16" s="84">
        <f t="shared" si="1"/>
        <v>73</v>
      </c>
      <c r="G16" s="79">
        <v>57.52</v>
      </c>
      <c r="H16" s="41">
        <v>1.74</v>
      </c>
      <c r="I16" s="95">
        <f t="shared" si="2"/>
        <v>58.185599999999994</v>
      </c>
      <c r="J16" s="43" t="s">
        <v>92</v>
      </c>
      <c r="K16" s="6"/>
      <c r="L16" s="135"/>
      <c r="M16" s="39" t="s">
        <v>8</v>
      </c>
      <c r="N16" s="40">
        <v>45</v>
      </c>
      <c r="O16" s="41">
        <v>67</v>
      </c>
      <c r="P16" s="41">
        <f t="shared" si="0"/>
        <v>67</v>
      </c>
      <c r="Q16" s="79">
        <v>65.13</v>
      </c>
      <c r="R16" s="100">
        <v>1.97</v>
      </c>
      <c r="S16" s="100">
        <f t="shared" si="3"/>
        <v>65.87679999999999</v>
      </c>
      <c r="T16" s="43" t="s">
        <v>92</v>
      </c>
    </row>
    <row r="17" spans="2:20" ht="31.5" customHeight="1">
      <c r="B17" s="144"/>
      <c r="C17" s="70">
        <v>50</v>
      </c>
      <c r="D17" s="57">
        <v>50</v>
      </c>
      <c r="E17" s="58">
        <v>110</v>
      </c>
      <c r="F17" s="84">
        <f t="shared" si="1"/>
        <v>110</v>
      </c>
      <c r="G17" s="79">
        <v>86.95</v>
      </c>
      <c r="H17" s="41">
        <v>2.63</v>
      </c>
      <c r="I17" s="95">
        <f t="shared" si="2"/>
        <v>87.9472</v>
      </c>
      <c r="J17" s="43" t="s">
        <v>92</v>
      </c>
      <c r="K17" s="6"/>
      <c r="L17" s="135"/>
      <c r="M17" s="39" t="s">
        <v>10</v>
      </c>
      <c r="N17" s="40">
        <v>35</v>
      </c>
      <c r="O17" s="41">
        <v>73</v>
      </c>
      <c r="P17" s="41">
        <f t="shared" si="0"/>
        <v>73</v>
      </c>
      <c r="Q17" s="79">
        <v>65.13</v>
      </c>
      <c r="R17" s="100">
        <v>1.97</v>
      </c>
      <c r="S17" s="100">
        <f t="shared" si="3"/>
        <v>65.87679999999999</v>
      </c>
      <c r="T17" s="43" t="s">
        <v>92</v>
      </c>
    </row>
    <row r="18" spans="2:20" ht="31.5" customHeight="1">
      <c r="B18" s="144"/>
      <c r="C18" s="70">
        <v>63</v>
      </c>
      <c r="D18" s="57">
        <v>10</v>
      </c>
      <c r="E18" s="58">
        <v>180</v>
      </c>
      <c r="F18" s="84">
        <f t="shared" si="1"/>
        <v>180</v>
      </c>
      <c r="G18" s="79">
        <v>121</v>
      </c>
      <c r="H18" s="41">
        <v>3.66</v>
      </c>
      <c r="I18" s="95">
        <f t="shared" si="2"/>
        <v>122.3904</v>
      </c>
      <c r="J18" s="43" t="s">
        <v>92</v>
      </c>
      <c r="K18" s="6"/>
      <c r="L18" s="135"/>
      <c r="M18" s="39" t="s">
        <v>12</v>
      </c>
      <c r="N18" s="40">
        <v>25</v>
      </c>
      <c r="O18" s="41">
        <v>95</v>
      </c>
      <c r="P18" s="41">
        <f t="shared" si="0"/>
        <v>95</v>
      </c>
      <c r="Q18" s="79">
        <v>111.74</v>
      </c>
      <c r="R18" s="100">
        <v>3.38</v>
      </c>
      <c r="S18" s="100">
        <f t="shared" si="3"/>
        <v>113.0272</v>
      </c>
      <c r="T18" s="43" t="s">
        <v>92</v>
      </c>
    </row>
    <row r="19" spans="2:20" ht="31.5" customHeight="1">
      <c r="B19" s="144"/>
      <c r="C19" s="70">
        <v>75</v>
      </c>
      <c r="D19" s="57">
        <v>6</v>
      </c>
      <c r="E19" s="58">
        <v>707</v>
      </c>
      <c r="F19" s="84">
        <f t="shared" si="1"/>
        <v>707</v>
      </c>
      <c r="G19" s="79">
        <v>290.93</v>
      </c>
      <c r="H19" s="41">
        <v>8.8</v>
      </c>
      <c r="I19" s="95">
        <f t="shared" si="2"/>
        <v>294.272</v>
      </c>
      <c r="J19" s="43" t="s">
        <v>92</v>
      </c>
      <c r="K19" s="6"/>
      <c r="L19" s="135"/>
      <c r="M19" s="39" t="s">
        <v>15</v>
      </c>
      <c r="N19" s="40">
        <v>20</v>
      </c>
      <c r="O19" s="41">
        <v>111</v>
      </c>
      <c r="P19" s="41">
        <f t="shared" si="0"/>
        <v>111</v>
      </c>
      <c r="Q19" s="79">
        <v>111.74</v>
      </c>
      <c r="R19" s="100">
        <v>3.38</v>
      </c>
      <c r="S19" s="100">
        <f t="shared" si="3"/>
        <v>113.0272</v>
      </c>
      <c r="T19" s="43" t="s">
        <v>92</v>
      </c>
    </row>
    <row r="20" spans="2:20" ht="31.5" customHeight="1">
      <c r="B20" s="144"/>
      <c r="C20" s="70">
        <v>90</v>
      </c>
      <c r="D20" s="57">
        <v>4</v>
      </c>
      <c r="E20" s="58">
        <v>712</v>
      </c>
      <c r="F20" s="84">
        <f t="shared" si="1"/>
        <v>712</v>
      </c>
      <c r="G20" s="79">
        <v>406.64</v>
      </c>
      <c r="H20" s="41">
        <v>12.3</v>
      </c>
      <c r="I20" s="95">
        <f t="shared" si="2"/>
        <v>411.312</v>
      </c>
      <c r="J20" s="43" t="s">
        <v>92</v>
      </c>
      <c r="K20" s="6"/>
      <c r="L20" s="135"/>
      <c r="M20" s="39" t="s">
        <v>90</v>
      </c>
      <c r="N20" s="40">
        <v>10</v>
      </c>
      <c r="O20" s="41">
        <v>141</v>
      </c>
      <c r="P20" s="41">
        <f t="shared" si="0"/>
        <v>141</v>
      </c>
      <c r="Q20" s="79">
        <v>134.55</v>
      </c>
      <c r="R20" s="100">
        <v>4.07</v>
      </c>
      <c r="S20" s="100">
        <f t="shared" si="3"/>
        <v>136.1008</v>
      </c>
      <c r="T20" s="43" t="s">
        <v>92</v>
      </c>
    </row>
    <row r="21" spans="2:20" ht="31.5" customHeight="1" thickBot="1">
      <c r="B21" s="145"/>
      <c r="C21" s="71">
        <v>110</v>
      </c>
      <c r="D21" s="59">
        <v>2</v>
      </c>
      <c r="E21" s="60">
        <v>1389</v>
      </c>
      <c r="F21" s="85">
        <f t="shared" si="1"/>
        <v>1389</v>
      </c>
      <c r="G21" s="86">
        <v>679.71</v>
      </c>
      <c r="H21" s="46">
        <v>20.56</v>
      </c>
      <c r="I21" s="95">
        <f t="shared" si="2"/>
        <v>687.5264</v>
      </c>
      <c r="J21" s="48" t="s">
        <v>92</v>
      </c>
      <c r="K21" s="6"/>
      <c r="L21" s="135"/>
      <c r="M21" s="39" t="s">
        <v>19</v>
      </c>
      <c r="N21" s="40">
        <v>13</v>
      </c>
      <c r="O21" s="41">
        <v>158</v>
      </c>
      <c r="P21" s="41">
        <f t="shared" si="0"/>
        <v>158</v>
      </c>
      <c r="Q21" s="79">
        <v>134.55</v>
      </c>
      <c r="R21" s="101">
        <v>4.07</v>
      </c>
      <c r="S21" s="100">
        <f t="shared" si="3"/>
        <v>136.1008</v>
      </c>
      <c r="T21" s="43" t="s">
        <v>92</v>
      </c>
    </row>
    <row r="22" spans="7:20" ht="31.5" customHeight="1">
      <c r="G22" s="6"/>
      <c r="H22" s="6"/>
      <c r="I22" s="6"/>
      <c r="J22" s="6"/>
      <c r="K22" s="6"/>
      <c r="L22" s="135"/>
      <c r="M22" s="39" t="s">
        <v>86</v>
      </c>
      <c r="N22" s="40">
        <v>2</v>
      </c>
      <c r="O22" s="41">
        <v>481</v>
      </c>
      <c r="P22" s="41">
        <f t="shared" si="0"/>
        <v>481</v>
      </c>
      <c r="Q22" s="42">
        <v>239.68</v>
      </c>
      <c r="R22" s="101">
        <v>7.25</v>
      </c>
      <c r="S22" s="100">
        <f t="shared" si="3"/>
        <v>242.44</v>
      </c>
      <c r="T22" s="43" t="s">
        <v>92</v>
      </c>
    </row>
    <row r="23" spans="7:20" ht="31.5" customHeight="1">
      <c r="G23" s="6"/>
      <c r="H23" s="6"/>
      <c r="I23" s="6"/>
      <c r="J23" s="6"/>
      <c r="K23" s="6"/>
      <c r="L23" s="135"/>
      <c r="M23" s="39" t="s">
        <v>87</v>
      </c>
      <c r="N23" s="40">
        <v>2</v>
      </c>
      <c r="O23" s="41">
        <v>481</v>
      </c>
      <c r="P23" s="41">
        <f t="shared" si="0"/>
        <v>481</v>
      </c>
      <c r="Q23" s="42">
        <v>271.4</v>
      </c>
      <c r="R23" s="100">
        <v>8.23</v>
      </c>
      <c r="S23" s="100">
        <f t="shared" si="3"/>
        <v>275.2112</v>
      </c>
      <c r="T23" s="43" t="s">
        <v>92</v>
      </c>
    </row>
    <row r="24" spans="7:20" ht="31.5" customHeight="1">
      <c r="G24" s="6"/>
      <c r="H24" s="6"/>
      <c r="I24" s="6"/>
      <c r="J24" s="6"/>
      <c r="K24" s="6"/>
      <c r="L24" s="135"/>
      <c r="M24" s="39" t="s">
        <v>146</v>
      </c>
      <c r="N24" s="40">
        <v>4</v>
      </c>
      <c r="O24" s="41">
        <v>690</v>
      </c>
      <c r="P24" s="41">
        <f t="shared" si="0"/>
        <v>690</v>
      </c>
      <c r="Q24" s="79">
        <v>429.52</v>
      </c>
      <c r="R24" s="100">
        <v>13</v>
      </c>
      <c r="S24" s="100">
        <f t="shared" si="3"/>
        <v>434.71999999999997</v>
      </c>
      <c r="T24" s="43" t="s">
        <v>92</v>
      </c>
    </row>
    <row r="25" spans="7:20" ht="31.5" customHeight="1">
      <c r="G25" s="6"/>
      <c r="H25" s="6"/>
      <c r="I25" s="6"/>
      <c r="J25" s="6"/>
      <c r="K25" s="6"/>
      <c r="L25" s="135"/>
      <c r="M25" s="39" t="s">
        <v>88</v>
      </c>
      <c r="N25" s="40">
        <v>2</v>
      </c>
      <c r="O25" s="41">
        <v>690</v>
      </c>
      <c r="P25" s="41">
        <f t="shared" si="0"/>
        <v>690</v>
      </c>
      <c r="Q25" s="79">
        <v>429.52</v>
      </c>
      <c r="R25" s="100">
        <v>13</v>
      </c>
      <c r="S25" s="100">
        <f t="shared" si="3"/>
        <v>434.71999999999997</v>
      </c>
      <c r="T25" s="43" t="s">
        <v>92</v>
      </c>
    </row>
    <row r="26" spans="7:20" ht="31.5" customHeight="1" thickBot="1">
      <c r="G26" s="6"/>
      <c r="H26" s="6"/>
      <c r="I26" s="6"/>
      <c r="J26" s="6"/>
      <c r="K26" s="6"/>
      <c r="L26" s="136"/>
      <c r="M26" s="44" t="s">
        <v>89</v>
      </c>
      <c r="N26" s="45">
        <v>1</v>
      </c>
      <c r="O26" s="46">
        <v>1341</v>
      </c>
      <c r="P26" s="46">
        <f t="shared" si="0"/>
        <v>1341</v>
      </c>
      <c r="Q26" s="86">
        <v>1207</v>
      </c>
      <c r="R26" s="102">
        <v>1207</v>
      </c>
      <c r="S26" s="102"/>
      <c r="T26" s="48" t="s">
        <v>94</v>
      </c>
    </row>
    <row r="27" spans="7:20" ht="31.5" customHeight="1">
      <c r="G27" s="6"/>
      <c r="H27" s="6"/>
      <c r="I27" s="6"/>
      <c r="J27" s="6"/>
      <c r="K27" s="6"/>
      <c r="L27" s="67"/>
      <c r="M27" s="6"/>
      <c r="N27" s="23"/>
      <c r="O27" s="23"/>
      <c r="P27" s="6"/>
      <c r="Q27" s="6"/>
      <c r="R27" s="6"/>
      <c r="S27" s="6"/>
      <c r="T27" s="6"/>
    </row>
    <row r="28" spans="2:20" ht="31.5" customHeight="1" thickBot="1">
      <c r="B28" s="123" t="s">
        <v>107</v>
      </c>
      <c r="C28" s="123"/>
      <c r="D28" s="123"/>
      <c r="E28" s="123"/>
      <c r="F28" s="123"/>
      <c r="G28" s="123"/>
      <c r="H28" s="123"/>
      <c r="I28" s="123"/>
      <c r="J28" s="123"/>
      <c r="K28" s="6"/>
      <c r="L28" s="123" t="s">
        <v>108</v>
      </c>
      <c r="M28" s="123"/>
      <c r="N28" s="123"/>
      <c r="O28" s="123"/>
      <c r="P28" s="123"/>
      <c r="Q28" s="123"/>
      <c r="R28" s="123"/>
      <c r="S28" s="123"/>
      <c r="T28" s="123"/>
    </row>
    <row r="29" spans="2:20" ht="31.5" customHeight="1">
      <c r="B29" s="141" t="s">
        <v>128</v>
      </c>
      <c r="C29" s="138" t="s">
        <v>120</v>
      </c>
      <c r="D29" s="127" t="s">
        <v>117</v>
      </c>
      <c r="E29" s="132" t="s">
        <v>118</v>
      </c>
      <c r="F29" s="158" t="s">
        <v>141</v>
      </c>
      <c r="G29" s="126" t="s">
        <v>143</v>
      </c>
      <c r="H29" s="155" t="s">
        <v>142</v>
      </c>
      <c r="I29" s="107" t="s">
        <v>155</v>
      </c>
      <c r="J29" s="160" t="s">
        <v>104</v>
      </c>
      <c r="K29" s="6"/>
      <c r="L29" s="141" t="s">
        <v>131</v>
      </c>
      <c r="M29" s="121" t="s">
        <v>120</v>
      </c>
      <c r="N29" s="127" t="s">
        <v>117</v>
      </c>
      <c r="O29" s="133" t="s">
        <v>118</v>
      </c>
      <c r="P29" s="158" t="s">
        <v>141</v>
      </c>
      <c r="Q29" s="126" t="s">
        <v>147</v>
      </c>
      <c r="R29" s="127" t="s">
        <v>145</v>
      </c>
      <c r="S29" s="107"/>
      <c r="T29" s="160" t="s">
        <v>104</v>
      </c>
    </row>
    <row r="30" spans="2:20" ht="31.5" customHeight="1">
      <c r="B30" s="142"/>
      <c r="C30" s="119"/>
      <c r="D30" s="120"/>
      <c r="E30" s="195"/>
      <c r="F30" s="159"/>
      <c r="G30" s="157"/>
      <c r="H30" s="156"/>
      <c r="I30" s="110"/>
      <c r="J30" s="161"/>
      <c r="K30" s="6"/>
      <c r="L30" s="142"/>
      <c r="M30" s="122"/>
      <c r="N30" s="154"/>
      <c r="O30" s="128"/>
      <c r="P30" s="166"/>
      <c r="Q30" s="118"/>
      <c r="R30" s="128"/>
      <c r="S30" s="106"/>
      <c r="T30" s="161"/>
    </row>
    <row r="31" spans="2:20" ht="31.5" customHeight="1">
      <c r="B31" s="143"/>
      <c r="C31" s="39" t="s">
        <v>1</v>
      </c>
      <c r="D31" s="40">
        <v>200</v>
      </c>
      <c r="E31" s="41">
        <v>15</v>
      </c>
      <c r="F31" s="80">
        <f>FLOOR(E31,1)</f>
        <v>15</v>
      </c>
      <c r="G31" s="79">
        <v>15.21</v>
      </c>
      <c r="H31" s="41">
        <v>0.46</v>
      </c>
      <c r="I31" s="95">
        <f>H31*33.44</f>
        <v>15.382399999999999</v>
      </c>
      <c r="J31" s="43" t="s">
        <v>92</v>
      </c>
      <c r="K31" s="6"/>
      <c r="L31" s="143"/>
      <c r="M31" s="39" t="s">
        <v>1</v>
      </c>
      <c r="N31" s="40">
        <v>200</v>
      </c>
      <c r="O31" s="41">
        <v>16</v>
      </c>
      <c r="P31" s="82">
        <f>FLOOR(O31,1)</f>
        <v>16</v>
      </c>
      <c r="Q31" s="79">
        <v>15.21</v>
      </c>
      <c r="R31" s="100">
        <v>0.46</v>
      </c>
      <c r="S31" s="100">
        <f>R31*33.44</f>
        <v>15.382399999999999</v>
      </c>
      <c r="T31" s="43" t="s">
        <v>92</v>
      </c>
    </row>
    <row r="32" spans="2:20" ht="31.5" customHeight="1">
      <c r="B32" s="144"/>
      <c r="C32" s="39" t="s">
        <v>3</v>
      </c>
      <c r="D32" s="40">
        <v>200</v>
      </c>
      <c r="E32" s="41">
        <v>15</v>
      </c>
      <c r="F32" s="80">
        <f aca="true" t="shared" si="4" ref="F32:F45">FLOOR(E32,1)</f>
        <v>15</v>
      </c>
      <c r="G32" s="79">
        <v>15.21</v>
      </c>
      <c r="H32" s="41">
        <v>0.46</v>
      </c>
      <c r="I32" s="95">
        <f aca="true" t="shared" si="5" ref="I32:I95">H32*33.44</f>
        <v>15.382399999999999</v>
      </c>
      <c r="J32" s="43" t="s">
        <v>92</v>
      </c>
      <c r="K32" s="6"/>
      <c r="L32" s="144"/>
      <c r="M32" s="39" t="s">
        <v>93</v>
      </c>
      <c r="N32" s="40">
        <v>200</v>
      </c>
      <c r="O32" s="41">
        <v>16</v>
      </c>
      <c r="P32" s="82">
        <f aca="true" t="shared" si="6" ref="P32:P44">FLOOR(O32,1)</f>
        <v>16</v>
      </c>
      <c r="Q32" s="79">
        <v>13.55</v>
      </c>
      <c r="R32" s="100">
        <v>0.41</v>
      </c>
      <c r="S32" s="100">
        <f aca="true" t="shared" si="7" ref="S32:S95">R32*33.44</f>
        <v>13.710399999999998</v>
      </c>
      <c r="T32" s="43" t="s">
        <v>92</v>
      </c>
    </row>
    <row r="33" spans="2:20" ht="31.5" customHeight="1">
      <c r="B33" s="144"/>
      <c r="C33" s="39" t="s">
        <v>5</v>
      </c>
      <c r="D33" s="40">
        <v>140</v>
      </c>
      <c r="E33" s="41">
        <v>19</v>
      </c>
      <c r="F33" s="80">
        <f t="shared" si="4"/>
        <v>19</v>
      </c>
      <c r="G33" s="79">
        <v>17.52</v>
      </c>
      <c r="H33" s="41">
        <v>0.53</v>
      </c>
      <c r="I33" s="95">
        <f t="shared" si="5"/>
        <v>17.7232</v>
      </c>
      <c r="J33" s="43" t="s">
        <v>92</v>
      </c>
      <c r="K33" s="6"/>
      <c r="L33" s="144"/>
      <c r="M33" s="39" t="s">
        <v>5</v>
      </c>
      <c r="N33" s="40">
        <v>120</v>
      </c>
      <c r="O33" s="41">
        <v>23</v>
      </c>
      <c r="P33" s="82">
        <f t="shared" si="6"/>
        <v>23</v>
      </c>
      <c r="Q33" s="79">
        <v>17.52</v>
      </c>
      <c r="R33" s="100">
        <v>0.53</v>
      </c>
      <c r="S33" s="100">
        <f t="shared" si="7"/>
        <v>17.7232</v>
      </c>
      <c r="T33" s="43" t="s">
        <v>92</v>
      </c>
    </row>
    <row r="34" spans="2:20" ht="31.5" customHeight="1">
      <c r="B34" s="144"/>
      <c r="C34" s="39" t="s">
        <v>7</v>
      </c>
      <c r="D34" s="40">
        <v>140</v>
      </c>
      <c r="E34" s="41">
        <v>19</v>
      </c>
      <c r="F34" s="80">
        <f t="shared" si="4"/>
        <v>19</v>
      </c>
      <c r="G34" s="79">
        <v>17.52</v>
      </c>
      <c r="H34" s="41">
        <v>0.53</v>
      </c>
      <c r="I34" s="95">
        <f t="shared" si="5"/>
        <v>17.7232</v>
      </c>
      <c r="J34" s="43" t="s">
        <v>92</v>
      </c>
      <c r="K34" s="6"/>
      <c r="L34" s="144"/>
      <c r="M34" s="39" t="s">
        <v>7</v>
      </c>
      <c r="N34" s="40">
        <v>120</v>
      </c>
      <c r="O34" s="41">
        <v>23</v>
      </c>
      <c r="P34" s="82">
        <f t="shared" si="6"/>
        <v>23</v>
      </c>
      <c r="Q34" s="79">
        <v>17.52</v>
      </c>
      <c r="R34" s="100">
        <v>0.53</v>
      </c>
      <c r="S34" s="100">
        <f t="shared" si="7"/>
        <v>17.7232</v>
      </c>
      <c r="T34" s="43" t="s">
        <v>92</v>
      </c>
    </row>
    <row r="35" spans="2:20" ht="31.5" customHeight="1">
      <c r="B35" s="144"/>
      <c r="C35" s="112" t="s">
        <v>9</v>
      </c>
      <c r="D35" s="113">
        <v>140</v>
      </c>
      <c r="E35" s="114">
        <v>41</v>
      </c>
      <c r="F35" s="80">
        <f t="shared" si="4"/>
        <v>41</v>
      </c>
      <c r="G35" s="79">
        <v>17.52</v>
      </c>
      <c r="H35" s="41">
        <v>0.53</v>
      </c>
      <c r="I35" s="95">
        <f t="shared" si="5"/>
        <v>17.7232</v>
      </c>
      <c r="J35" s="43" t="s">
        <v>92</v>
      </c>
      <c r="K35" s="6"/>
      <c r="L35" s="144"/>
      <c r="M35" s="39" t="s">
        <v>9</v>
      </c>
      <c r="N35" s="40">
        <v>100</v>
      </c>
      <c r="O35" s="41">
        <v>23</v>
      </c>
      <c r="P35" s="82">
        <f t="shared" si="6"/>
        <v>23</v>
      </c>
      <c r="Q35" s="79">
        <v>17.52</v>
      </c>
      <c r="R35" s="100">
        <v>0.53</v>
      </c>
      <c r="S35" s="100">
        <f t="shared" si="7"/>
        <v>17.7232</v>
      </c>
      <c r="T35" s="43" t="s">
        <v>92</v>
      </c>
    </row>
    <row r="36" spans="2:20" ht="31.5" customHeight="1">
      <c r="B36" s="144"/>
      <c r="C36" s="39" t="s">
        <v>11</v>
      </c>
      <c r="D36" s="40">
        <v>100</v>
      </c>
      <c r="E36" s="41">
        <v>26</v>
      </c>
      <c r="F36" s="80">
        <f t="shared" si="4"/>
        <v>26</v>
      </c>
      <c r="G36" s="79">
        <v>22.81</v>
      </c>
      <c r="H36" s="41">
        <v>0.69</v>
      </c>
      <c r="I36" s="95">
        <f t="shared" si="5"/>
        <v>23.073599999999995</v>
      </c>
      <c r="J36" s="43" t="s">
        <v>92</v>
      </c>
      <c r="K36" s="6"/>
      <c r="L36" s="144"/>
      <c r="M36" s="39" t="s">
        <v>13</v>
      </c>
      <c r="N36" s="40">
        <v>70</v>
      </c>
      <c r="O36" s="41">
        <v>29</v>
      </c>
      <c r="P36" s="82">
        <f t="shared" si="6"/>
        <v>29</v>
      </c>
      <c r="Q36" s="79">
        <v>22.81</v>
      </c>
      <c r="R36" s="101">
        <v>0.69</v>
      </c>
      <c r="S36" s="100">
        <f t="shared" si="7"/>
        <v>23.073599999999995</v>
      </c>
      <c r="T36" s="43" t="s">
        <v>92</v>
      </c>
    </row>
    <row r="37" spans="2:20" ht="31.5" customHeight="1">
      <c r="B37" s="144"/>
      <c r="C37" s="39" t="s">
        <v>14</v>
      </c>
      <c r="D37" s="40">
        <v>100</v>
      </c>
      <c r="E37" s="41">
        <v>26</v>
      </c>
      <c r="F37" s="80">
        <f t="shared" si="4"/>
        <v>26</v>
      </c>
      <c r="G37" s="79">
        <v>22.81</v>
      </c>
      <c r="H37" s="41">
        <v>0.69</v>
      </c>
      <c r="I37" s="95">
        <f t="shared" si="5"/>
        <v>23.073599999999995</v>
      </c>
      <c r="J37" s="43" t="s">
        <v>92</v>
      </c>
      <c r="K37" s="6"/>
      <c r="L37" s="144"/>
      <c r="M37" s="39" t="s">
        <v>14</v>
      </c>
      <c r="N37" s="40">
        <v>80</v>
      </c>
      <c r="O37" s="41">
        <v>29</v>
      </c>
      <c r="P37" s="82">
        <f t="shared" si="6"/>
        <v>29</v>
      </c>
      <c r="Q37" s="79">
        <v>22.81</v>
      </c>
      <c r="R37" s="100">
        <v>0.69</v>
      </c>
      <c r="S37" s="100">
        <f t="shared" si="7"/>
        <v>23.073599999999995</v>
      </c>
      <c r="T37" s="43" t="s">
        <v>92</v>
      </c>
    </row>
    <row r="38" spans="2:20" ht="31.5" customHeight="1">
      <c r="B38" s="144"/>
      <c r="C38" s="39" t="s">
        <v>16</v>
      </c>
      <c r="D38" s="40">
        <v>100</v>
      </c>
      <c r="E38" s="41">
        <v>26</v>
      </c>
      <c r="F38" s="80">
        <f t="shared" si="4"/>
        <v>26</v>
      </c>
      <c r="G38" s="79">
        <v>22.81</v>
      </c>
      <c r="H38" s="41">
        <v>0.69</v>
      </c>
      <c r="I38" s="95">
        <f t="shared" si="5"/>
        <v>23.073599999999995</v>
      </c>
      <c r="J38" s="43" t="s">
        <v>92</v>
      </c>
      <c r="K38" s="6"/>
      <c r="L38" s="144"/>
      <c r="M38" s="39" t="s">
        <v>17</v>
      </c>
      <c r="N38" s="40">
        <v>35</v>
      </c>
      <c r="O38" s="41">
        <v>55</v>
      </c>
      <c r="P38" s="82">
        <f t="shared" si="6"/>
        <v>55</v>
      </c>
      <c r="Q38" s="79">
        <v>31.74</v>
      </c>
      <c r="R38" s="100">
        <v>0.96</v>
      </c>
      <c r="S38" s="100">
        <f t="shared" si="7"/>
        <v>32.102399999999996</v>
      </c>
      <c r="T38" s="43" t="s">
        <v>92</v>
      </c>
    </row>
    <row r="39" spans="1:20" ht="30.75" customHeight="1">
      <c r="A39" s="6"/>
      <c r="B39" s="144"/>
      <c r="C39" s="39" t="s">
        <v>18</v>
      </c>
      <c r="D39" s="40">
        <v>45</v>
      </c>
      <c r="E39" s="41">
        <v>48</v>
      </c>
      <c r="F39" s="80">
        <f t="shared" si="4"/>
        <v>48</v>
      </c>
      <c r="G39" s="79">
        <v>31.74</v>
      </c>
      <c r="H39" s="41">
        <v>0.96</v>
      </c>
      <c r="I39" s="95">
        <f t="shared" si="5"/>
        <v>32.102399999999996</v>
      </c>
      <c r="J39" s="43" t="s">
        <v>92</v>
      </c>
      <c r="K39" s="6"/>
      <c r="L39" s="144"/>
      <c r="M39" s="39" t="s">
        <v>20</v>
      </c>
      <c r="N39" s="40">
        <v>35</v>
      </c>
      <c r="O39" s="41">
        <v>55</v>
      </c>
      <c r="P39" s="82">
        <f t="shared" si="6"/>
        <v>55</v>
      </c>
      <c r="Q39" s="79">
        <v>31.74</v>
      </c>
      <c r="R39" s="100">
        <v>0.96</v>
      </c>
      <c r="S39" s="100">
        <f t="shared" si="7"/>
        <v>32.102399999999996</v>
      </c>
      <c r="T39" s="43" t="s">
        <v>92</v>
      </c>
    </row>
    <row r="40" spans="2:22" ht="36.75">
      <c r="B40" s="144"/>
      <c r="C40" s="39" t="s">
        <v>20</v>
      </c>
      <c r="D40" s="40">
        <v>45</v>
      </c>
      <c r="E40" s="41">
        <v>48</v>
      </c>
      <c r="F40" s="80">
        <f t="shared" si="4"/>
        <v>48</v>
      </c>
      <c r="G40" s="79">
        <v>31.74</v>
      </c>
      <c r="H40" s="41">
        <v>0.96</v>
      </c>
      <c r="I40" s="95">
        <f t="shared" si="5"/>
        <v>32.102399999999996</v>
      </c>
      <c r="J40" s="43" t="s">
        <v>92</v>
      </c>
      <c r="L40" s="144"/>
      <c r="M40" s="112" t="s">
        <v>96</v>
      </c>
      <c r="N40" s="113">
        <v>35</v>
      </c>
      <c r="O40" s="114">
        <v>93</v>
      </c>
      <c r="P40" s="82">
        <f t="shared" si="6"/>
        <v>93</v>
      </c>
      <c r="Q40" s="79">
        <v>84</v>
      </c>
      <c r="R40" s="100">
        <v>84</v>
      </c>
      <c r="S40" s="100"/>
      <c r="T40" s="43" t="s">
        <v>94</v>
      </c>
      <c r="V40" s="4"/>
    </row>
    <row r="41" spans="2:20" ht="31.5" customHeight="1">
      <c r="B41" s="144"/>
      <c r="C41" s="39" t="s">
        <v>22</v>
      </c>
      <c r="D41" s="40">
        <v>45</v>
      </c>
      <c r="E41" s="41">
        <v>48</v>
      </c>
      <c r="F41" s="80">
        <f t="shared" si="4"/>
        <v>48</v>
      </c>
      <c r="G41" s="79">
        <v>31.74</v>
      </c>
      <c r="H41" s="41">
        <v>0.96</v>
      </c>
      <c r="I41" s="95">
        <f t="shared" si="5"/>
        <v>32.102399999999996</v>
      </c>
      <c r="J41" s="43" t="s">
        <v>92</v>
      </c>
      <c r="L41" s="144"/>
      <c r="M41" s="39" t="s">
        <v>21</v>
      </c>
      <c r="N41" s="40">
        <v>25</v>
      </c>
      <c r="O41" s="41">
        <v>80</v>
      </c>
      <c r="P41" s="82">
        <f t="shared" si="6"/>
        <v>80</v>
      </c>
      <c r="Q41" s="79">
        <v>52.9</v>
      </c>
      <c r="R41" s="100">
        <v>1.6</v>
      </c>
      <c r="S41" s="100">
        <f t="shared" si="7"/>
        <v>53.504</v>
      </c>
      <c r="T41" s="43" t="s">
        <v>92</v>
      </c>
    </row>
    <row r="42" spans="2:20" ht="35.25">
      <c r="B42" s="144"/>
      <c r="C42" s="39" t="s">
        <v>23</v>
      </c>
      <c r="D42" s="40">
        <v>25</v>
      </c>
      <c r="E42" s="41">
        <v>65</v>
      </c>
      <c r="F42" s="80">
        <f t="shared" si="4"/>
        <v>65</v>
      </c>
      <c r="G42" s="79">
        <v>112</v>
      </c>
      <c r="H42" s="41">
        <v>112</v>
      </c>
      <c r="I42" s="95"/>
      <c r="J42" s="43" t="s">
        <v>94</v>
      </c>
      <c r="L42" s="144"/>
      <c r="M42" s="39" t="s">
        <v>23</v>
      </c>
      <c r="N42" s="40">
        <v>25</v>
      </c>
      <c r="O42" s="41">
        <v>80</v>
      </c>
      <c r="P42" s="82">
        <f t="shared" si="6"/>
        <v>80</v>
      </c>
      <c r="Q42" s="79">
        <f>52.9</f>
        <v>52.9</v>
      </c>
      <c r="R42" s="100">
        <v>1.6</v>
      </c>
      <c r="S42" s="100">
        <f t="shared" si="7"/>
        <v>53.504</v>
      </c>
      <c r="T42" s="43" t="s">
        <v>92</v>
      </c>
    </row>
    <row r="43" spans="2:20" ht="31.5" customHeight="1">
      <c r="B43" s="144"/>
      <c r="C43" s="39" t="s">
        <v>25</v>
      </c>
      <c r="D43" s="40">
        <v>25</v>
      </c>
      <c r="E43" s="41">
        <v>74</v>
      </c>
      <c r="F43" s="80">
        <f t="shared" si="4"/>
        <v>74</v>
      </c>
      <c r="G43" s="79">
        <v>62.81</v>
      </c>
      <c r="H43" s="41">
        <v>1.9</v>
      </c>
      <c r="I43" s="95">
        <f t="shared" si="5"/>
        <v>63.535999999999994</v>
      </c>
      <c r="J43" s="43" t="s">
        <v>92</v>
      </c>
      <c r="L43" s="144"/>
      <c r="M43" s="112" t="s">
        <v>25</v>
      </c>
      <c r="N43" s="113">
        <v>15</v>
      </c>
      <c r="O43" s="114">
        <v>136</v>
      </c>
      <c r="P43" s="82">
        <f t="shared" si="6"/>
        <v>136</v>
      </c>
      <c r="Q43" s="79">
        <v>122</v>
      </c>
      <c r="R43" s="100">
        <v>122</v>
      </c>
      <c r="S43" s="100"/>
      <c r="T43" s="43" t="s">
        <v>94</v>
      </c>
    </row>
    <row r="44" spans="2:20" ht="31.5" customHeight="1" thickBot="1">
      <c r="B44" s="144"/>
      <c r="C44" s="39" t="s">
        <v>24</v>
      </c>
      <c r="D44" s="40">
        <v>15</v>
      </c>
      <c r="E44" s="41">
        <v>115</v>
      </c>
      <c r="F44" s="80">
        <f t="shared" si="4"/>
        <v>115</v>
      </c>
      <c r="G44" s="79">
        <v>83.31</v>
      </c>
      <c r="H44" s="41">
        <v>2.52</v>
      </c>
      <c r="I44" s="95">
        <f t="shared" si="5"/>
        <v>84.2688</v>
      </c>
      <c r="J44" s="43" t="s">
        <v>92</v>
      </c>
      <c r="L44" s="145"/>
      <c r="M44" s="44" t="s">
        <v>24</v>
      </c>
      <c r="N44" s="45">
        <v>15</v>
      </c>
      <c r="O44" s="41">
        <v>111</v>
      </c>
      <c r="P44" s="82">
        <f t="shared" si="6"/>
        <v>111</v>
      </c>
      <c r="Q44" s="79">
        <v>92.57</v>
      </c>
      <c r="R44" s="100">
        <v>2.8</v>
      </c>
      <c r="S44" s="100">
        <f t="shared" si="7"/>
        <v>93.63199999999999</v>
      </c>
      <c r="T44" s="43" t="s">
        <v>92</v>
      </c>
    </row>
    <row r="45" spans="2:20" ht="31.5" customHeight="1" thickBot="1">
      <c r="B45" s="145"/>
      <c r="C45" s="115" t="s">
        <v>27</v>
      </c>
      <c r="D45" s="116">
        <v>6</v>
      </c>
      <c r="E45" s="117">
        <v>449</v>
      </c>
      <c r="F45" s="81">
        <f t="shared" si="4"/>
        <v>449</v>
      </c>
      <c r="G45" s="86">
        <v>272.08</v>
      </c>
      <c r="H45" s="46">
        <v>8.23</v>
      </c>
      <c r="I45" s="95">
        <f t="shared" si="5"/>
        <v>275.2112</v>
      </c>
      <c r="J45" s="48" t="s">
        <v>92</v>
      </c>
      <c r="S45" s="100"/>
      <c r="T45" s="6"/>
    </row>
    <row r="46" spans="4:20" ht="31.5" customHeight="1">
      <c r="D46" s="1"/>
      <c r="E46" s="1"/>
      <c r="I46" s="95"/>
      <c r="J46" s="38"/>
      <c r="S46" s="100"/>
      <c r="T46" s="6"/>
    </row>
    <row r="47" spans="2:20" ht="31.5" customHeight="1" thickBot="1">
      <c r="B47" s="123" t="s">
        <v>28</v>
      </c>
      <c r="C47" s="152"/>
      <c r="D47" s="152"/>
      <c r="E47" s="152"/>
      <c r="F47" s="152"/>
      <c r="G47" s="52"/>
      <c r="H47" s="52"/>
      <c r="I47" s="95"/>
      <c r="J47" s="52"/>
      <c r="L47" s="123" t="s">
        <v>29</v>
      </c>
      <c r="M47" s="152"/>
      <c r="N47" s="152"/>
      <c r="O47" s="152"/>
      <c r="P47" s="152"/>
      <c r="Q47" s="77"/>
      <c r="R47" s="77"/>
      <c r="S47" s="100"/>
      <c r="T47" s="77"/>
    </row>
    <row r="48" spans="2:20" ht="31.5" customHeight="1">
      <c r="B48" s="141" t="s">
        <v>127</v>
      </c>
      <c r="C48" s="138" t="s">
        <v>136</v>
      </c>
      <c r="D48" s="127" t="s">
        <v>117</v>
      </c>
      <c r="E48" s="133" t="s">
        <v>118</v>
      </c>
      <c r="F48" s="158" t="s">
        <v>141</v>
      </c>
      <c r="G48" s="126" t="s">
        <v>143</v>
      </c>
      <c r="H48" s="127" t="s">
        <v>145</v>
      </c>
      <c r="I48" s="107" t="s">
        <v>155</v>
      </c>
      <c r="J48" s="160" t="s">
        <v>104</v>
      </c>
      <c r="L48" s="141" t="s">
        <v>132</v>
      </c>
      <c r="M48" s="138" t="s">
        <v>138</v>
      </c>
      <c r="N48" s="127" t="s">
        <v>117</v>
      </c>
      <c r="O48" s="133" t="s">
        <v>118</v>
      </c>
      <c r="P48" s="158" t="s">
        <v>141</v>
      </c>
      <c r="Q48" s="126" t="s">
        <v>147</v>
      </c>
      <c r="R48" s="127" t="s">
        <v>145</v>
      </c>
      <c r="S48" s="100"/>
      <c r="T48" s="160" t="s">
        <v>104</v>
      </c>
    </row>
    <row r="49" spans="2:20" ht="31.5" customHeight="1">
      <c r="B49" s="142"/>
      <c r="C49" s="119"/>
      <c r="D49" s="154"/>
      <c r="E49" s="128"/>
      <c r="F49" s="166"/>
      <c r="G49" s="118"/>
      <c r="H49" s="140"/>
      <c r="I49" s="95"/>
      <c r="J49" s="161"/>
      <c r="L49" s="142"/>
      <c r="M49" s="119"/>
      <c r="N49" s="154"/>
      <c r="O49" s="128"/>
      <c r="P49" s="166"/>
      <c r="Q49" s="118"/>
      <c r="R49" s="128"/>
      <c r="S49" s="100"/>
      <c r="T49" s="161"/>
    </row>
    <row r="50" spans="2:20" ht="31.5" customHeight="1">
      <c r="B50" s="134"/>
      <c r="C50" s="39">
        <v>20</v>
      </c>
      <c r="D50" s="40">
        <v>100</v>
      </c>
      <c r="E50" s="41">
        <v>29</v>
      </c>
      <c r="F50" s="82">
        <f aca="true" t="shared" si="8" ref="F50:F58">FLOOR(E50,1)</f>
        <v>29</v>
      </c>
      <c r="G50" s="79">
        <v>33.39</v>
      </c>
      <c r="H50" s="41">
        <v>1.01</v>
      </c>
      <c r="I50" s="95">
        <f t="shared" si="5"/>
        <v>33.7744</v>
      </c>
      <c r="J50" s="43" t="s">
        <v>92</v>
      </c>
      <c r="L50" s="178"/>
      <c r="M50" s="70">
        <v>20</v>
      </c>
      <c r="N50" s="57">
        <v>65</v>
      </c>
      <c r="O50" s="58">
        <v>47</v>
      </c>
      <c r="P50" s="84">
        <f>FLOOR(O50,1)</f>
        <v>47</v>
      </c>
      <c r="Q50" s="79">
        <v>43.97</v>
      </c>
      <c r="R50" s="100">
        <v>1.33</v>
      </c>
      <c r="S50" s="100">
        <f t="shared" si="7"/>
        <v>44.4752</v>
      </c>
      <c r="T50" s="43" t="s">
        <v>92</v>
      </c>
    </row>
    <row r="51" spans="2:20" ht="31.5" customHeight="1">
      <c r="B51" s="135"/>
      <c r="C51" s="39">
        <v>25</v>
      </c>
      <c r="D51" s="40">
        <v>70</v>
      </c>
      <c r="E51" s="41">
        <v>38</v>
      </c>
      <c r="F51" s="82">
        <f t="shared" si="8"/>
        <v>38</v>
      </c>
      <c r="G51" s="79">
        <v>38.02</v>
      </c>
      <c r="H51" s="41">
        <v>1.15</v>
      </c>
      <c r="I51" s="95">
        <f t="shared" si="5"/>
        <v>38.455999999999996</v>
      </c>
      <c r="J51" s="43" t="s">
        <v>92</v>
      </c>
      <c r="L51" s="179"/>
      <c r="M51" s="70">
        <v>25</v>
      </c>
      <c r="N51" s="57">
        <v>40</v>
      </c>
      <c r="O51" s="58">
        <v>57</v>
      </c>
      <c r="P51" s="84">
        <f aca="true" t="shared" si="9" ref="P51:P58">FLOOR(O51,1)</f>
        <v>57</v>
      </c>
      <c r="Q51" s="79">
        <v>50.91</v>
      </c>
      <c r="R51" s="100">
        <v>1.54</v>
      </c>
      <c r="S51" s="100">
        <f t="shared" si="7"/>
        <v>51.4976</v>
      </c>
      <c r="T51" s="43" t="s">
        <v>92</v>
      </c>
    </row>
    <row r="52" spans="2:20" ht="31.5" customHeight="1">
      <c r="B52" s="135"/>
      <c r="C52" s="39">
        <v>32</v>
      </c>
      <c r="D52" s="40">
        <v>50</v>
      </c>
      <c r="E52" s="41">
        <v>55</v>
      </c>
      <c r="F52" s="82">
        <f t="shared" si="8"/>
        <v>55</v>
      </c>
      <c r="G52" s="79">
        <v>88</v>
      </c>
      <c r="H52" s="41">
        <v>88</v>
      </c>
      <c r="I52" s="95"/>
      <c r="J52" s="43" t="s">
        <v>94</v>
      </c>
      <c r="L52" s="179"/>
      <c r="M52" s="70">
        <v>32</v>
      </c>
      <c r="N52" s="57">
        <v>25</v>
      </c>
      <c r="O52" s="58">
        <v>73</v>
      </c>
      <c r="P52" s="84">
        <f t="shared" si="9"/>
        <v>73</v>
      </c>
      <c r="Q52" s="79">
        <v>66.12</v>
      </c>
      <c r="R52" s="100">
        <v>2</v>
      </c>
      <c r="S52" s="100">
        <f t="shared" si="7"/>
        <v>66.88</v>
      </c>
      <c r="T52" s="43" t="s">
        <v>92</v>
      </c>
    </row>
    <row r="53" spans="2:20" ht="31.5" customHeight="1">
      <c r="B53" s="135"/>
      <c r="C53" s="39">
        <v>40</v>
      </c>
      <c r="D53" s="40">
        <v>25</v>
      </c>
      <c r="E53" s="41">
        <v>92</v>
      </c>
      <c r="F53" s="82">
        <f t="shared" si="8"/>
        <v>92</v>
      </c>
      <c r="G53" s="79">
        <v>77.03</v>
      </c>
      <c r="H53" s="41">
        <v>2.33</v>
      </c>
      <c r="I53" s="95">
        <f t="shared" si="5"/>
        <v>77.9152</v>
      </c>
      <c r="J53" s="43" t="s">
        <v>92</v>
      </c>
      <c r="L53" s="179"/>
      <c r="M53" s="70">
        <v>40</v>
      </c>
      <c r="N53" s="57">
        <v>15</v>
      </c>
      <c r="O53" s="58">
        <v>115</v>
      </c>
      <c r="P53" s="84">
        <f t="shared" si="9"/>
        <v>115</v>
      </c>
      <c r="Q53" s="79">
        <v>98.19</v>
      </c>
      <c r="R53" s="100">
        <v>2.97</v>
      </c>
      <c r="S53" s="100">
        <f t="shared" si="7"/>
        <v>99.3168</v>
      </c>
      <c r="T53" s="43" t="s">
        <v>92</v>
      </c>
    </row>
    <row r="54" spans="2:20" ht="31.5" customHeight="1">
      <c r="B54" s="135"/>
      <c r="C54" s="39">
        <v>50</v>
      </c>
      <c r="D54" s="40">
        <v>15</v>
      </c>
      <c r="E54" s="41">
        <v>138</v>
      </c>
      <c r="F54" s="82">
        <f t="shared" si="8"/>
        <v>138</v>
      </c>
      <c r="G54" s="79">
        <v>126.95</v>
      </c>
      <c r="H54" s="41">
        <v>3.84</v>
      </c>
      <c r="I54" s="95">
        <f t="shared" si="5"/>
        <v>128.40959999999998</v>
      </c>
      <c r="J54" s="43" t="s">
        <v>92</v>
      </c>
      <c r="L54" s="179"/>
      <c r="M54" s="70">
        <v>50</v>
      </c>
      <c r="N54" s="57">
        <v>10</v>
      </c>
      <c r="O54" s="58">
        <v>180</v>
      </c>
      <c r="P54" s="84">
        <f t="shared" si="9"/>
        <v>180</v>
      </c>
      <c r="Q54" s="79">
        <v>146.46</v>
      </c>
      <c r="R54" s="101">
        <v>4.43</v>
      </c>
      <c r="S54" s="100">
        <f t="shared" si="7"/>
        <v>148.1392</v>
      </c>
      <c r="T54" s="43" t="s">
        <v>92</v>
      </c>
    </row>
    <row r="55" spans="2:20" ht="31.5" customHeight="1">
      <c r="B55" s="135"/>
      <c r="C55" s="39">
        <v>63</v>
      </c>
      <c r="D55" s="40">
        <v>8</v>
      </c>
      <c r="E55" s="41">
        <v>192</v>
      </c>
      <c r="F55" s="82">
        <f t="shared" si="8"/>
        <v>192</v>
      </c>
      <c r="G55" s="79">
        <v>166.29</v>
      </c>
      <c r="H55" s="41">
        <v>5.03</v>
      </c>
      <c r="I55" s="95">
        <f t="shared" si="5"/>
        <v>168.2032</v>
      </c>
      <c r="J55" s="43" t="s">
        <v>92</v>
      </c>
      <c r="L55" s="179"/>
      <c r="M55" s="70">
        <v>63</v>
      </c>
      <c r="N55" s="57">
        <v>6</v>
      </c>
      <c r="O55" s="58">
        <v>303</v>
      </c>
      <c r="P55" s="84">
        <f t="shared" si="9"/>
        <v>303</v>
      </c>
      <c r="Q55" s="79">
        <v>208.61</v>
      </c>
      <c r="R55" s="101">
        <v>6.31</v>
      </c>
      <c r="S55" s="100">
        <f t="shared" si="7"/>
        <v>211.00639999999999</v>
      </c>
      <c r="T55" s="43" t="s">
        <v>92</v>
      </c>
    </row>
    <row r="56" spans="2:20" ht="31.5" customHeight="1">
      <c r="B56" s="135"/>
      <c r="C56" s="39">
        <v>75</v>
      </c>
      <c r="D56" s="40">
        <v>2</v>
      </c>
      <c r="E56" s="41">
        <v>581</v>
      </c>
      <c r="F56" s="82">
        <f t="shared" si="8"/>
        <v>581</v>
      </c>
      <c r="G56" s="79">
        <f>H56</f>
        <v>523</v>
      </c>
      <c r="H56" s="41">
        <v>523</v>
      </c>
      <c r="I56" s="95"/>
      <c r="J56" s="43" t="s">
        <v>94</v>
      </c>
      <c r="L56" s="179"/>
      <c r="M56" s="70">
        <v>75</v>
      </c>
      <c r="N56" s="57">
        <v>4</v>
      </c>
      <c r="O56" s="58">
        <v>744</v>
      </c>
      <c r="P56" s="84">
        <f t="shared" si="9"/>
        <v>744</v>
      </c>
      <c r="Q56" s="42">
        <v>670</v>
      </c>
      <c r="R56" s="101">
        <v>670</v>
      </c>
      <c r="S56" s="100"/>
      <c r="T56" s="43" t="s">
        <v>94</v>
      </c>
    </row>
    <row r="57" spans="2:20" ht="31.5" customHeight="1">
      <c r="B57" s="135"/>
      <c r="C57" s="39">
        <v>90</v>
      </c>
      <c r="D57" s="40">
        <v>2</v>
      </c>
      <c r="E57" s="41">
        <v>742</v>
      </c>
      <c r="F57" s="82">
        <f t="shared" si="8"/>
        <v>742</v>
      </c>
      <c r="G57" s="79">
        <v>528.63</v>
      </c>
      <c r="H57" s="41">
        <v>15.99</v>
      </c>
      <c r="I57" s="95">
        <f t="shared" si="5"/>
        <v>534.7056</v>
      </c>
      <c r="J57" s="43" t="s">
        <v>92</v>
      </c>
      <c r="K57" s="49"/>
      <c r="L57" s="179"/>
      <c r="M57" s="70">
        <v>90</v>
      </c>
      <c r="N57" s="57">
        <v>2</v>
      </c>
      <c r="O57" s="58">
        <v>1190</v>
      </c>
      <c r="P57" s="84">
        <f t="shared" si="9"/>
        <v>1190</v>
      </c>
      <c r="Q57" s="42">
        <v>662.85</v>
      </c>
      <c r="R57" s="101">
        <v>20.05</v>
      </c>
      <c r="S57" s="100">
        <f t="shared" si="7"/>
        <v>670.472</v>
      </c>
      <c r="T57" s="43" t="s">
        <v>92</v>
      </c>
    </row>
    <row r="58" spans="1:20" ht="31.5" customHeight="1" thickBot="1">
      <c r="A58" s="53"/>
      <c r="B58" s="136"/>
      <c r="C58" s="44">
        <v>110</v>
      </c>
      <c r="D58" s="45">
        <v>1</v>
      </c>
      <c r="E58" s="46">
        <v>1444</v>
      </c>
      <c r="F58" s="83">
        <f t="shared" si="8"/>
        <v>1444</v>
      </c>
      <c r="G58" s="79">
        <v>970.97</v>
      </c>
      <c r="H58" s="46">
        <v>29.37</v>
      </c>
      <c r="I58" s="95">
        <f t="shared" si="5"/>
        <v>982.1328</v>
      </c>
      <c r="J58" s="48" t="s">
        <v>92</v>
      </c>
      <c r="K58" s="49"/>
      <c r="L58" s="180"/>
      <c r="M58" s="71">
        <v>110</v>
      </c>
      <c r="N58" s="59">
        <v>1</v>
      </c>
      <c r="O58" s="60">
        <v>1956</v>
      </c>
      <c r="P58" s="85">
        <f t="shared" si="9"/>
        <v>1956</v>
      </c>
      <c r="Q58" s="42">
        <v>1760</v>
      </c>
      <c r="R58" s="101">
        <v>1760</v>
      </c>
      <c r="S58" s="100"/>
      <c r="T58" s="43" t="s">
        <v>94</v>
      </c>
    </row>
    <row r="59" spans="9:20" ht="44.25">
      <c r="I59" s="95"/>
      <c r="J59" s="38"/>
      <c r="N59" s="1"/>
      <c r="O59" s="1"/>
      <c r="P59" s="1"/>
      <c r="S59" s="100"/>
      <c r="T59" s="6"/>
    </row>
    <row r="60" spans="2:20" ht="31.5" customHeight="1" thickBot="1">
      <c r="B60" s="124" t="s">
        <v>30</v>
      </c>
      <c r="C60" s="125"/>
      <c r="D60" s="125"/>
      <c r="E60" s="125"/>
      <c r="F60" s="125"/>
      <c r="G60" s="78"/>
      <c r="H60" s="78"/>
      <c r="I60" s="95"/>
      <c r="J60" s="78"/>
      <c r="K60" s="88"/>
      <c r="L60" s="123" t="s">
        <v>111</v>
      </c>
      <c r="M60" s="123"/>
      <c r="N60" s="123"/>
      <c r="O60" s="123"/>
      <c r="P60" s="123"/>
      <c r="Q60" s="52"/>
      <c r="R60" s="52"/>
      <c r="S60" s="100"/>
      <c r="T60" s="52"/>
    </row>
    <row r="61" spans="2:20" ht="31.5" customHeight="1">
      <c r="B61" s="141" t="s">
        <v>126</v>
      </c>
      <c r="C61" s="138" t="s">
        <v>119</v>
      </c>
      <c r="D61" s="127" t="s">
        <v>117</v>
      </c>
      <c r="E61" s="133" t="s">
        <v>118</v>
      </c>
      <c r="F61" s="153" t="s">
        <v>141</v>
      </c>
      <c r="G61" s="127" t="s">
        <v>143</v>
      </c>
      <c r="H61" s="127" t="s">
        <v>142</v>
      </c>
      <c r="I61" s="107" t="s">
        <v>155</v>
      </c>
      <c r="J61" s="130" t="s">
        <v>104</v>
      </c>
      <c r="K61" s="88"/>
      <c r="L61" s="141" t="s">
        <v>133</v>
      </c>
      <c r="M61" s="138" t="s">
        <v>139</v>
      </c>
      <c r="N61" s="127" t="s">
        <v>117</v>
      </c>
      <c r="O61" s="133" t="s">
        <v>118</v>
      </c>
      <c r="P61" s="153" t="s">
        <v>141</v>
      </c>
      <c r="Q61" s="127" t="s">
        <v>147</v>
      </c>
      <c r="R61" s="127" t="s">
        <v>145</v>
      </c>
      <c r="S61" s="100"/>
      <c r="T61" s="130" t="s">
        <v>104</v>
      </c>
    </row>
    <row r="62" spans="2:20" ht="31.5" customHeight="1">
      <c r="B62" s="142"/>
      <c r="C62" s="119"/>
      <c r="D62" s="154"/>
      <c r="E62" s="128"/>
      <c r="F62" s="154"/>
      <c r="G62" s="140"/>
      <c r="H62" s="140"/>
      <c r="I62" s="95"/>
      <c r="J62" s="131"/>
      <c r="K62" s="88"/>
      <c r="L62" s="142"/>
      <c r="M62" s="119"/>
      <c r="N62" s="154"/>
      <c r="O62" s="128"/>
      <c r="P62" s="154"/>
      <c r="Q62" s="140"/>
      <c r="R62" s="128"/>
      <c r="S62" s="100"/>
      <c r="T62" s="131"/>
    </row>
    <row r="63" spans="2:20" ht="31.5" customHeight="1">
      <c r="B63" s="143"/>
      <c r="C63" s="39" t="s">
        <v>52</v>
      </c>
      <c r="D63" s="40">
        <v>60</v>
      </c>
      <c r="E63" s="42">
        <v>65.28</v>
      </c>
      <c r="F63" s="42">
        <f>FLOOR(E63,1)</f>
        <v>65</v>
      </c>
      <c r="G63" s="42">
        <v>77.03</v>
      </c>
      <c r="H63" s="95">
        <v>2.33</v>
      </c>
      <c r="I63" s="95">
        <f t="shared" si="5"/>
        <v>77.9152</v>
      </c>
      <c r="J63" s="43" t="s">
        <v>92</v>
      </c>
      <c r="K63" s="88"/>
      <c r="L63" s="143"/>
      <c r="M63" s="39" t="s">
        <v>31</v>
      </c>
      <c r="N63" s="40">
        <v>65</v>
      </c>
      <c r="O63" s="41">
        <v>38</v>
      </c>
      <c r="P63" s="41">
        <f>FLOOR(O63,1)</f>
        <v>38</v>
      </c>
      <c r="Q63" s="42">
        <v>42.65</v>
      </c>
      <c r="R63" s="101">
        <v>1.29</v>
      </c>
      <c r="S63" s="100">
        <f t="shared" si="7"/>
        <v>43.1376</v>
      </c>
      <c r="T63" s="43" t="s">
        <v>92</v>
      </c>
    </row>
    <row r="64" spans="2:20" ht="31.5" customHeight="1">
      <c r="B64" s="144"/>
      <c r="C64" s="39" t="s">
        <v>53</v>
      </c>
      <c r="D64" s="40">
        <v>50</v>
      </c>
      <c r="E64" s="41">
        <v>55</v>
      </c>
      <c r="F64" s="42">
        <f aca="true" t="shared" si="10" ref="F64:F73">FLOOR(E64,1)</f>
        <v>55</v>
      </c>
      <c r="G64" s="42">
        <v>57.52</v>
      </c>
      <c r="H64" s="95">
        <v>1.74</v>
      </c>
      <c r="I64" s="95">
        <f t="shared" si="5"/>
        <v>58.185599999999994</v>
      </c>
      <c r="J64" s="43" t="s">
        <v>92</v>
      </c>
      <c r="K64" s="88"/>
      <c r="L64" s="144"/>
      <c r="M64" s="39" t="s">
        <v>48</v>
      </c>
      <c r="N64" s="40">
        <v>65</v>
      </c>
      <c r="O64" s="41">
        <v>38</v>
      </c>
      <c r="P64" s="41">
        <f aca="true" t="shared" si="11" ref="P64:P77">FLOOR(O64,1)</f>
        <v>38</v>
      </c>
      <c r="Q64" s="42">
        <v>42.65</v>
      </c>
      <c r="R64" s="101">
        <v>1.29</v>
      </c>
      <c r="S64" s="100">
        <f t="shared" si="7"/>
        <v>43.1376</v>
      </c>
      <c r="T64" s="43" t="s">
        <v>92</v>
      </c>
    </row>
    <row r="65" spans="2:20" ht="31.5" customHeight="1">
      <c r="B65" s="144"/>
      <c r="C65" s="42" t="s">
        <v>55</v>
      </c>
      <c r="D65" s="40">
        <v>25</v>
      </c>
      <c r="E65" s="41">
        <v>73</v>
      </c>
      <c r="F65" s="42">
        <f t="shared" si="10"/>
        <v>73</v>
      </c>
      <c r="G65" s="42">
        <v>75.71</v>
      </c>
      <c r="H65" s="95">
        <v>2.29</v>
      </c>
      <c r="I65" s="95">
        <f t="shared" si="5"/>
        <v>76.57759999999999</v>
      </c>
      <c r="J65" s="43" t="s">
        <v>92</v>
      </c>
      <c r="K65" s="88"/>
      <c r="L65" s="144"/>
      <c r="M65" s="39" t="s">
        <v>33</v>
      </c>
      <c r="N65" s="40">
        <v>50</v>
      </c>
      <c r="O65" s="41">
        <v>47</v>
      </c>
      <c r="P65" s="41">
        <f t="shared" si="11"/>
        <v>47</v>
      </c>
      <c r="Q65" s="42">
        <v>49.26</v>
      </c>
      <c r="R65" s="101">
        <v>1.49</v>
      </c>
      <c r="S65" s="100">
        <f t="shared" si="7"/>
        <v>49.825599999999994</v>
      </c>
      <c r="T65" s="43" t="s">
        <v>92</v>
      </c>
    </row>
    <row r="66" spans="2:20" ht="31.5" customHeight="1">
      <c r="B66" s="144"/>
      <c r="C66" s="39" t="s">
        <v>57</v>
      </c>
      <c r="D66" s="40">
        <v>25</v>
      </c>
      <c r="E66" s="41">
        <v>75</v>
      </c>
      <c r="F66" s="42">
        <v>64</v>
      </c>
      <c r="G66" s="42">
        <v>75.71</v>
      </c>
      <c r="H66" s="95">
        <v>2.29</v>
      </c>
      <c r="I66" s="95">
        <f t="shared" si="5"/>
        <v>76.57759999999999</v>
      </c>
      <c r="J66" s="43" t="s">
        <v>92</v>
      </c>
      <c r="K66" s="88"/>
      <c r="L66" s="144"/>
      <c r="M66" s="39" t="s">
        <v>35</v>
      </c>
      <c r="N66" s="40">
        <v>50</v>
      </c>
      <c r="O66" s="41">
        <v>47</v>
      </c>
      <c r="P66" s="41">
        <f t="shared" si="11"/>
        <v>47</v>
      </c>
      <c r="Q66" s="42">
        <v>49.26</v>
      </c>
      <c r="R66" s="101">
        <v>1.49</v>
      </c>
      <c r="S66" s="100">
        <f t="shared" si="7"/>
        <v>49.825599999999994</v>
      </c>
      <c r="T66" s="43" t="s">
        <v>92</v>
      </c>
    </row>
    <row r="67" spans="2:20" ht="31.5" customHeight="1">
      <c r="B67" s="144"/>
      <c r="C67" s="39" t="s">
        <v>59</v>
      </c>
      <c r="D67" s="40">
        <v>15</v>
      </c>
      <c r="E67" s="41">
        <v>118</v>
      </c>
      <c r="F67" s="42">
        <f t="shared" si="10"/>
        <v>118</v>
      </c>
      <c r="G67" s="42">
        <v>119.35</v>
      </c>
      <c r="H67" s="95">
        <v>3.61</v>
      </c>
      <c r="I67" s="95">
        <f t="shared" si="5"/>
        <v>120.71839999999999</v>
      </c>
      <c r="J67" s="43" t="s">
        <v>92</v>
      </c>
      <c r="K67" s="88"/>
      <c r="L67" s="144"/>
      <c r="M67" s="39" t="s">
        <v>101</v>
      </c>
      <c r="N67" s="40">
        <v>50</v>
      </c>
      <c r="O67" s="41">
        <v>49</v>
      </c>
      <c r="P67" s="41">
        <f t="shared" si="11"/>
        <v>49</v>
      </c>
      <c r="Q67" s="42">
        <v>54.55</v>
      </c>
      <c r="R67" s="101">
        <v>1.65</v>
      </c>
      <c r="S67" s="100">
        <f t="shared" si="7"/>
        <v>55.175999999999995</v>
      </c>
      <c r="T67" s="43" t="s">
        <v>92</v>
      </c>
    </row>
    <row r="68" spans="2:20" ht="31.5" customHeight="1">
      <c r="B68" s="144"/>
      <c r="C68" s="39" t="s">
        <v>61</v>
      </c>
      <c r="D68" s="40">
        <v>15</v>
      </c>
      <c r="E68" s="41">
        <v>126</v>
      </c>
      <c r="F68" s="42">
        <f t="shared" si="10"/>
        <v>126</v>
      </c>
      <c r="G68" s="42">
        <v>119.35</v>
      </c>
      <c r="H68" s="95">
        <v>3.61</v>
      </c>
      <c r="I68" s="95">
        <f t="shared" si="5"/>
        <v>120.71839999999999</v>
      </c>
      <c r="J68" s="43" t="s">
        <v>92</v>
      </c>
      <c r="K68" s="88"/>
      <c r="L68" s="144"/>
      <c r="M68" s="39" t="s">
        <v>49</v>
      </c>
      <c r="N68" s="40">
        <v>30</v>
      </c>
      <c r="O68" s="41">
        <v>64</v>
      </c>
      <c r="P68" s="41">
        <f t="shared" si="11"/>
        <v>64</v>
      </c>
      <c r="Q68" s="42">
        <v>65.13</v>
      </c>
      <c r="R68" s="101">
        <v>1.97</v>
      </c>
      <c r="S68" s="100">
        <f t="shared" si="7"/>
        <v>65.87679999999999</v>
      </c>
      <c r="T68" s="43" t="s">
        <v>92</v>
      </c>
    </row>
    <row r="69" spans="2:20" ht="31.5" customHeight="1">
      <c r="B69" s="144"/>
      <c r="C69" s="39" t="s">
        <v>63</v>
      </c>
      <c r="D69" s="40">
        <v>10</v>
      </c>
      <c r="E69" s="41">
        <v>155</v>
      </c>
      <c r="F69" s="42">
        <f t="shared" si="10"/>
        <v>155</v>
      </c>
      <c r="G69" s="42">
        <v>175.22</v>
      </c>
      <c r="H69" s="95">
        <v>5.3</v>
      </c>
      <c r="I69" s="95">
        <f t="shared" si="5"/>
        <v>177.23199999999997</v>
      </c>
      <c r="J69" s="43" t="s">
        <v>92</v>
      </c>
      <c r="K69" s="88"/>
      <c r="L69" s="144"/>
      <c r="M69" s="39" t="s">
        <v>38</v>
      </c>
      <c r="N69" s="40">
        <v>30</v>
      </c>
      <c r="O69" s="41">
        <v>64</v>
      </c>
      <c r="P69" s="41">
        <f t="shared" si="11"/>
        <v>64</v>
      </c>
      <c r="Q69" s="42">
        <v>65.13</v>
      </c>
      <c r="R69" s="101">
        <v>1.97</v>
      </c>
      <c r="S69" s="100">
        <f t="shared" si="7"/>
        <v>65.87679999999999</v>
      </c>
      <c r="T69" s="43" t="s">
        <v>92</v>
      </c>
    </row>
    <row r="70" spans="2:20" ht="31.5" customHeight="1">
      <c r="B70" s="144"/>
      <c r="C70" s="39" t="s">
        <v>65</v>
      </c>
      <c r="D70" s="40">
        <v>10</v>
      </c>
      <c r="E70" s="41">
        <v>184</v>
      </c>
      <c r="F70" s="42">
        <f t="shared" si="10"/>
        <v>184</v>
      </c>
      <c r="G70" s="42">
        <v>175.22</v>
      </c>
      <c r="H70" s="95">
        <v>5.3</v>
      </c>
      <c r="I70" s="95">
        <f t="shared" si="5"/>
        <v>177.23199999999997</v>
      </c>
      <c r="J70" s="43" t="s">
        <v>92</v>
      </c>
      <c r="K70" s="88"/>
      <c r="L70" s="144"/>
      <c r="M70" s="39" t="s">
        <v>50</v>
      </c>
      <c r="N70" s="40">
        <v>15</v>
      </c>
      <c r="O70" s="41">
        <v>105</v>
      </c>
      <c r="P70" s="41">
        <f t="shared" si="11"/>
        <v>105</v>
      </c>
      <c r="Q70" s="42">
        <v>99.84</v>
      </c>
      <c r="R70" s="101">
        <v>3.02</v>
      </c>
      <c r="S70" s="100">
        <f t="shared" si="7"/>
        <v>100.9888</v>
      </c>
      <c r="T70" s="43" t="s">
        <v>92</v>
      </c>
    </row>
    <row r="71" spans="2:20" ht="31.5" customHeight="1">
      <c r="B71" s="144"/>
      <c r="C71" s="39" t="s">
        <v>67</v>
      </c>
      <c r="D71" s="40">
        <v>6</v>
      </c>
      <c r="E71" s="41">
        <v>218</v>
      </c>
      <c r="F71" s="42">
        <f t="shared" si="10"/>
        <v>218</v>
      </c>
      <c r="G71" s="42">
        <v>257.87</v>
      </c>
      <c r="H71" s="95">
        <v>7.8</v>
      </c>
      <c r="I71" s="95">
        <f t="shared" si="5"/>
        <v>260.832</v>
      </c>
      <c r="J71" s="43" t="s">
        <v>92</v>
      </c>
      <c r="K71" s="88"/>
      <c r="L71" s="144"/>
      <c r="M71" s="39" t="s">
        <v>40</v>
      </c>
      <c r="N71" s="40">
        <v>15</v>
      </c>
      <c r="O71" s="41">
        <v>110</v>
      </c>
      <c r="P71" s="41">
        <f t="shared" si="11"/>
        <v>110</v>
      </c>
      <c r="Q71" s="42">
        <v>99.84</v>
      </c>
      <c r="R71" s="101">
        <v>3.02</v>
      </c>
      <c r="S71" s="100">
        <f t="shared" si="7"/>
        <v>100.9888</v>
      </c>
      <c r="T71" s="43" t="s">
        <v>92</v>
      </c>
    </row>
    <row r="72" spans="2:20" ht="37.5" customHeight="1">
      <c r="B72" s="144"/>
      <c r="C72" s="39" t="s">
        <v>69</v>
      </c>
      <c r="D72" s="40">
        <v>6</v>
      </c>
      <c r="E72" s="41">
        <v>239</v>
      </c>
      <c r="F72" s="42">
        <f t="shared" si="10"/>
        <v>239</v>
      </c>
      <c r="G72" s="42">
        <v>257.87</v>
      </c>
      <c r="H72" s="95">
        <v>7.8</v>
      </c>
      <c r="I72" s="95">
        <f t="shared" si="5"/>
        <v>260.832</v>
      </c>
      <c r="J72" s="43" t="s">
        <v>92</v>
      </c>
      <c r="K72" s="88"/>
      <c r="L72" s="144"/>
      <c r="M72" s="39" t="s">
        <v>91</v>
      </c>
      <c r="N72" s="40">
        <v>10</v>
      </c>
      <c r="O72" s="41">
        <v>115</v>
      </c>
      <c r="P72" s="41">
        <f t="shared" si="11"/>
        <v>115</v>
      </c>
      <c r="Q72" s="42">
        <v>177</v>
      </c>
      <c r="R72" s="101">
        <v>177</v>
      </c>
      <c r="S72" s="100"/>
      <c r="T72" s="43" t="s">
        <v>94</v>
      </c>
    </row>
    <row r="73" spans="2:20" ht="31.5" customHeight="1" thickBot="1">
      <c r="B73" s="145"/>
      <c r="C73" s="44" t="s">
        <v>71</v>
      </c>
      <c r="D73" s="45">
        <v>6</v>
      </c>
      <c r="E73" s="46">
        <v>262</v>
      </c>
      <c r="F73" s="47">
        <f t="shared" si="10"/>
        <v>262</v>
      </c>
      <c r="G73" s="42">
        <v>257.87</v>
      </c>
      <c r="H73" s="96">
        <v>7.8</v>
      </c>
      <c r="I73" s="95">
        <f t="shared" si="5"/>
        <v>260.832</v>
      </c>
      <c r="J73" s="43" t="s">
        <v>92</v>
      </c>
      <c r="K73" s="88"/>
      <c r="L73" s="144"/>
      <c r="M73" s="39" t="s">
        <v>43</v>
      </c>
      <c r="N73" s="40">
        <v>10</v>
      </c>
      <c r="O73" s="41">
        <v>147</v>
      </c>
      <c r="P73" s="41">
        <f t="shared" si="11"/>
        <v>147</v>
      </c>
      <c r="Q73" s="42">
        <v>148.11</v>
      </c>
      <c r="R73" s="101">
        <v>4.48</v>
      </c>
      <c r="S73" s="100">
        <f t="shared" si="7"/>
        <v>149.8112</v>
      </c>
      <c r="T73" s="43" t="s">
        <v>92</v>
      </c>
    </row>
    <row r="74" spans="2:20" ht="31.5" customHeight="1">
      <c r="B74" s="49"/>
      <c r="C74" s="50"/>
      <c r="D74" s="51"/>
      <c r="E74" s="51"/>
      <c r="F74" s="52"/>
      <c r="G74" s="52"/>
      <c r="H74" s="52"/>
      <c r="I74" s="95"/>
      <c r="J74" s="38"/>
      <c r="K74" s="88"/>
      <c r="L74" s="144"/>
      <c r="M74" s="39" t="s">
        <v>45</v>
      </c>
      <c r="N74" s="40">
        <v>10</v>
      </c>
      <c r="O74" s="41">
        <v>151</v>
      </c>
      <c r="P74" s="41">
        <f t="shared" si="11"/>
        <v>151</v>
      </c>
      <c r="Q74" s="42">
        <v>148.11</v>
      </c>
      <c r="R74" s="101">
        <v>4.48</v>
      </c>
      <c r="S74" s="100">
        <f t="shared" si="7"/>
        <v>149.8112</v>
      </c>
      <c r="T74" s="43" t="s">
        <v>92</v>
      </c>
    </row>
    <row r="75" spans="1:20" ht="35.25">
      <c r="A75" s="49"/>
      <c r="D75" s="1"/>
      <c r="E75" s="1"/>
      <c r="I75" s="95"/>
      <c r="J75" s="38"/>
      <c r="K75" s="88"/>
      <c r="L75" s="144"/>
      <c r="M75" s="39" t="s">
        <v>46</v>
      </c>
      <c r="N75" s="40">
        <v>7</v>
      </c>
      <c r="O75" s="41">
        <v>208</v>
      </c>
      <c r="P75" s="41">
        <f t="shared" si="11"/>
        <v>208</v>
      </c>
      <c r="Q75" s="42">
        <v>201</v>
      </c>
      <c r="R75" s="101">
        <v>6.08</v>
      </c>
      <c r="S75" s="100">
        <f t="shared" si="7"/>
        <v>203.31519999999998</v>
      </c>
      <c r="T75" s="43" t="s">
        <v>92</v>
      </c>
    </row>
    <row r="76" spans="4:20" ht="35.25">
      <c r="D76" s="1"/>
      <c r="E76" s="1"/>
      <c r="I76" s="95"/>
      <c r="J76" s="38"/>
      <c r="L76" s="144"/>
      <c r="M76" s="39" t="s">
        <v>156</v>
      </c>
      <c r="N76" s="40">
        <v>6</v>
      </c>
      <c r="O76" s="41">
        <v>213</v>
      </c>
      <c r="P76" s="41">
        <f t="shared" si="11"/>
        <v>213</v>
      </c>
      <c r="Q76" s="42">
        <v>201</v>
      </c>
      <c r="R76" s="101">
        <v>6.08</v>
      </c>
      <c r="S76" s="100">
        <f t="shared" si="7"/>
        <v>203.31519999999998</v>
      </c>
      <c r="T76" s="43" t="s">
        <v>92</v>
      </c>
    </row>
    <row r="77" spans="4:20" ht="36" thickBot="1">
      <c r="D77" s="1"/>
      <c r="E77" s="1"/>
      <c r="I77" s="95"/>
      <c r="J77" s="38"/>
      <c r="L77" s="145"/>
      <c r="M77" s="44" t="s">
        <v>148</v>
      </c>
      <c r="N77" s="45">
        <v>5</v>
      </c>
      <c r="O77" s="46">
        <v>888</v>
      </c>
      <c r="P77" s="46">
        <f t="shared" si="11"/>
        <v>888</v>
      </c>
      <c r="Q77" s="47">
        <v>799</v>
      </c>
      <c r="R77" s="103">
        <v>799</v>
      </c>
      <c r="S77" s="100"/>
      <c r="T77" s="48" t="s">
        <v>94</v>
      </c>
    </row>
    <row r="78" spans="4:20" ht="44.25">
      <c r="D78" s="1"/>
      <c r="E78" s="1"/>
      <c r="I78" s="95"/>
      <c r="J78" s="38"/>
      <c r="L78" s="105"/>
      <c r="N78" s="1"/>
      <c r="O78" s="1"/>
      <c r="P78" s="1"/>
      <c r="S78" s="100"/>
      <c r="T78" s="6"/>
    </row>
    <row r="79" spans="4:20" ht="31.5" customHeight="1">
      <c r="D79" s="1"/>
      <c r="E79" s="1"/>
      <c r="I79" s="95"/>
      <c r="J79" s="38"/>
      <c r="N79" s="1"/>
      <c r="O79" s="1"/>
      <c r="P79" s="1"/>
      <c r="S79" s="100"/>
      <c r="T79" s="6"/>
    </row>
    <row r="80" spans="2:20" ht="36" thickBot="1">
      <c r="B80" s="151" t="s">
        <v>106</v>
      </c>
      <c r="C80" s="151"/>
      <c r="D80" s="151"/>
      <c r="E80" s="151"/>
      <c r="F80" s="151"/>
      <c r="G80" s="75"/>
      <c r="H80" s="75"/>
      <c r="I80" s="95"/>
      <c r="J80" s="75"/>
      <c r="L80" s="123" t="s">
        <v>110</v>
      </c>
      <c r="M80" s="123"/>
      <c r="N80" s="123"/>
      <c r="O80" s="123"/>
      <c r="P80" s="123"/>
      <c r="Q80" s="77"/>
      <c r="R80" s="77"/>
      <c r="S80" s="100"/>
      <c r="T80" s="77"/>
    </row>
    <row r="81" spans="2:20" ht="31.5" customHeight="1">
      <c r="B81" s="141" t="s">
        <v>125</v>
      </c>
      <c r="C81" s="138" t="s">
        <v>121</v>
      </c>
      <c r="D81" s="127" t="s">
        <v>117</v>
      </c>
      <c r="E81" s="133" t="s">
        <v>118</v>
      </c>
      <c r="F81" s="158" t="s">
        <v>141</v>
      </c>
      <c r="G81" s="126" t="s">
        <v>143</v>
      </c>
      <c r="H81" s="184" t="s">
        <v>145</v>
      </c>
      <c r="I81" s="107" t="s">
        <v>155</v>
      </c>
      <c r="J81" s="130" t="s">
        <v>104</v>
      </c>
      <c r="L81" s="141" t="s">
        <v>134</v>
      </c>
      <c r="M81" s="121" t="s">
        <v>120</v>
      </c>
      <c r="N81" s="127" t="s">
        <v>117</v>
      </c>
      <c r="O81" s="133" t="s">
        <v>118</v>
      </c>
      <c r="P81" s="158" t="s">
        <v>141</v>
      </c>
      <c r="Q81" s="126" t="s">
        <v>147</v>
      </c>
      <c r="R81" s="127" t="s">
        <v>145</v>
      </c>
      <c r="S81" s="100" t="s">
        <v>155</v>
      </c>
      <c r="T81" s="130" t="s">
        <v>104</v>
      </c>
    </row>
    <row r="82" spans="2:20" ht="31.5" customHeight="1">
      <c r="B82" s="142"/>
      <c r="C82" s="119"/>
      <c r="D82" s="154"/>
      <c r="E82" s="128"/>
      <c r="F82" s="166"/>
      <c r="G82" s="118"/>
      <c r="H82" s="185"/>
      <c r="I82" s="95"/>
      <c r="J82" s="131"/>
      <c r="L82" s="142"/>
      <c r="M82" s="122"/>
      <c r="N82" s="154"/>
      <c r="O82" s="128"/>
      <c r="P82" s="166"/>
      <c r="Q82" s="118"/>
      <c r="R82" s="128"/>
      <c r="S82" s="100"/>
      <c r="T82" s="131"/>
    </row>
    <row r="83" spans="2:20" ht="31.5" customHeight="1">
      <c r="B83" s="143"/>
      <c r="C83" s="39" t="s">
        <v>31</v>
      </c>
      <c r="D83" s="40">
        <v>65</v>
      </c>
      <c r="E83" s="41">
        <v>39</v>
      </c>
      <c r="F83" s="82">
        <f>FLOOR(E83,1)</f>
        <v>39</v>
      </c>
      <c r="G83" s="42">
        <v>43.64</v>
      </c>
      <c r="H83" s="95">
        <v>1.32</v>
      </c>
      <c r="I83" s="95">
        <f t="shared" si="5"/>
        <v>44.1408</v>
      </c>
      <c r="J83" s="43" t="s">
        <v>92</v>
      </c>
      <c r="L83" s="99"/>
      <c r="M83" s="39" t="s">
        <v>1</v>
      </c>
      <c r="N83" s="40">
        <v>125</v>
      </c>
      <c r="O83" s="41">
        <v>18</v>
      </c>
      <c r="P83" s="82">
        <f>FLOOR(O83,1)</f>
        <v>18</v>
      </c>
      <c r="Q83" s="42">
        <v>28.1</v>
      </c>
      <c r="R83" s="101">
        <v>0.85</v>
      </c>
      <c r="S83" s="100">
        <f t="shared" si="7"/>
        <v>28.423999999999996</v>
      </c>
      <c r="T83" s="43" t="s">
        <v>92</v>
      </c>
    </row>
    <row r="84" spans="2:20" ht="31.5" customHeight="1">
      <c r="B84" s="144"/>
      <c r="C84" s="39" t="s">
        <v>48</v>
      </c>
      <c r="D84" s="40">
        <v>65</v>
      </c>
      <c r="E84" s="41">
        <v>39</v>
      </c>
      <c r="F84" s="82">
        <f aca="true" t="shared" si="12" ref="F84:F99">FLOOR(E84,1)</f>
        <v>39</v>
      </c>
      <c r="G84" s="42">
        <f>H84</f>
        <v>61</v>
      </c>
      <c r="H84" s="95">
        <v>61</v>
      </c>
      <c r="I84" s="95"/>
      <c r="J84" s="43" t="s">
        <v>94</v>
      </c>
      <c r="L84" s="97"/>
      <c r="M84" s="39" t="s">
        <v>32</v>
      </c>
      <c r="N84" s="40">
        <v>125</v>
      </c>
      <c r="O84" s="41">
        <v>20</v>
      </c>
      <c r="P84" s="82">
        <f aca="true" t="shared" si="13" ref="P84:P95">FLOOR(O84,1)</f>
        <v>20</v>
      </c>
      <c r="Q84" s="42">
        <v>28.1</v>
      </c>
      <c r="R84" s="101">
        <v>0.85</v>
      </c>
      <c r="S84" s="100">
        <f t="shared" si="7"/>
        <v>28.423999999999996</v>
      </c>
      <c r="T84" s="43" t="s">
        <v>92</v>
      </c>
    </row>
    <row r="85" spans="2:20" ht="31.5" customHeight="1">
      <c r="B85" s="144"/>
      <c r="C85" s="39" t="s">
        <v>33</v>
      </c>
      <c r="D85" s="40">
        <v>50</v>
      </c>
      <c r="E85" s="41">
        <v>47</v>
      </c>
      <c r="F85" s="82">
        <f t="shared" si="12"/>
        <v>47</v>
      </c>
      <c r="G85" s="42">
        <v>50.25</v>
      </c>
      <c r="H85" s="95">
        <v>1.52</v>
      </c>
      <c r="I85" s="95">
        <f t="shared" si="5"/>
        <v>50.828799999999994</v>
      </c>
      <c r="J85" s="43" t="s">
        <v>92</v>
      </c>
      <c r="L85" s="97"/>
      <c r="M85" s="39" t="s">
        <v>34</v>
      </c>
      <c r="N85" s="40">
        <v>70</v>
      </c>
      <c r="O85" s="41">
        <v>25</v>
      </c>
      <c r="P85" s="82">
        <f t="shared" si="13"/>
        <v>25</v>
      </c>
      <c r="Q85" s="42">
        <v>33.39</v>
      </c>
      <c r="R85" s="101">
        <v>1.01</v>
      </c>
      <c r="S85" s="100">
        <f t="shared" si="7"/>
        <v>33.7744</v>
      </c>
      <c r="T85" s="43" t="s">
        <v>92</v>
      </c>
    </row>
    <row r="86" spans="2:20" ht="31.5" customHeight="1">
      <c r="B86" s="144"/>
      <c r="C86" s="39" t="s">
        <v>35</v>
      </c>
      <c r="D86" s="40">
        <v>50</v>
      </c>
      <c r="E86" s="41">
        <v>49</v>
      </c>
      <c r="F86" s="82">
        <f t="shared" si="12"/>
        <v>49</v>
      </c>
      <c r="G86" s="42">
        <v>50.25</v>
      </c>
      <c r="H86" s="95">
        <v>1.52</v>
      </c>
      <c r="I86" s="95">
        <f t="shared" si="5"/>
        <v>50.828799999999994</v>
      </c>
      <c r="J86" s="43" t="s">
        <v>92</v>
      </c>
      <c r="L86" s="97"/>
      <c r="M86" s="39" t="s">
        <v>7</v>
      </c>
      <c r="N86" s="40">
        <v>70</v>
      </c>
      <c r="O86" s="41">
        <v>25</v>
      </c>
      <c r="P86" s="82">
        <f t="shared" si="13"/>
        <v>25</v>
      </c>
      <c r="Q86" s="42">
        <v>33.39</v>
      </c>
      <c r="R86" s="101">
        <v>1.01</v>
      </c>
      <c r="S86" s="100">
        <f t="shared" si="7"/>
        <v>33.7744</v>
      </c>
      <c r="T86" s="43" t="s">
        <v>92</v>
      </c>
    </row>
    <row r="87" spans="2:20" ht="31.5" customHeight="1">
      <c r="B87" s="144"/>
      <c r="C87" s="39" t="s">
        <v>36</v>
      </c>
      <c r="D87" s="40">
        <v>30</v>
      </c>
      <c r="E87" s="41">
        <v>66</v>
      </c>
      <c r="F87" s="82">
        <f t="shared" si="12"/>
        <v>66</v>
      </c>
      <c r="G87" s="42">
        <v>65.79</v>
      </c>
      <c r="H87" s="95">
        <v>1.99</v>
      </c>
      <c r="I87" s="95">
        <f t="shared" si="5"/>
        <v>66.5456</v>
      </c>
      <c r="J87" s="43" t="s">
        <v>92</v>
      </c>
      <c r="L87" s="97"/>
      <c r="M87" s="39" t="s">
        <v>9</v>
      </c>
      <c r="N87" s="40">
        <v>70</v>
      </c>
      <c r="O87" s="41">
        <v>26</v>
      </c>
      <c r="P87" s="82">
        <f t="shared" si="13"/>
        <v>26</v>
      </c>
      <c r="Q87" s="42">
        <v>33.39</v>
      </c>
      <c r="R87" s="101">
        <v>1.01</v>
      </c>
      <c r="S87" s="100">
        <f t="shared" si="7"/>
        <v>33.7744</v>
      </c>
      <c r="T87" s="43" t="s">
        <v>92</v>
      </c>
    </row>
    <row r="88" spans="2:20" ht="31.5" customHeight="1">
      <c r="B88" s="144"/>
      <c r="C88" s="39" t="s">
        <v>37</v>
      </c>
      <c r="D88" s="40">
        <v>30</v>
      </c>
      <c r="E88" s="41">
        <v>66</v>
      </c>
      <c r="F88" s="82">
        <f t="shared" si="12"/>
        <v>66</v>
      </c>
      <c r="G88" s="42">
        <v>65.79</v>
      </c>
      <c r="H88" s="95">
        <v>1.99</v>
      </c>
      <c r="I88" s="95">
        <f t="shared" si="5"/>
        <v>66.5456</v>
      </c>
      <c r="J88" s="43" t="s">
        <v>92</v>
      </c>
      <c r="K88" s="61"/>
      <c r="L88" s="97"/>
      <c r="M88" s="39" t="s">
        <v>11</v>
      </c>
      <c r="N88" s="40">
        <v>50</v>
      </c>
      <c r="O88" s="41">
        <v>36</v>
      </c>
      <c r="P88" s="82">
        <f t="shared" si="13"/>
        <v>36</v>
      </c>
      <c r="Q88" s="42">
        <v>52.9</v>
      </c>
      <c r="R88" s="101">
        <v>1.6</v>
      </c>
      <c r="S88" s="100">
        <f t="shared" si="7"/>
        <v>53.504</v>
      </c>
      <c r="T88" s="43" t="s">
        <v>92</v>
      </c>
    </row>
    <row r="89" spans="1:20" ht="36.75">
      <c r="A89" s="49"/>
      <c r="B89" s="144"/>
      <c r="C89" s="39" t="s">
        <v>38</v>
      </c>
      <c r="D89" s="40">
        <v>30</v>
      </c>
      <c r="E89" s="41">
        <v>68</v>
      </c>
      <c r="F89" s="82">
        <f t="shared" si="12"/>
        <v>68</v>
      </c>
      <c r="G89" s="42">
        <v>65.79</v>
      </c>
      <c r="H89" s="95">
        <v>1.99</v>
      </c>
      <c r="I89" s="95">
        <f t="shared" si="5"/>
        <v>66.5456</v>
      </c>
      <c r="J89" s="43" t="s">
        <v>92</v>
      </c>
      <c r="L89" s="97"/>
      <c r="M89" s="39" t="s">
        <v>16</v>
      </c>
      <c r="N89" s="40">
        <v>50</v>
      </c>
      <c r="O89" s="41">
        <v>41</v>
      </c>
      <c r="P89" s="82">
        <f t="shared" si="13"/>
        <v>41</v>
      </c>
      <c r="Q89" s="42">
        <v>59</v>
      </c>
      <c r="R89" s="101">
        <v>59</v>
      </c>
      <c r="S89" s="100"/>
      <c r="T89" s="43" t="s">
        <v>94</v>
      </c>
    </row>
    <row r="90" spans="2:20" ht="31.5" customHeight="1">
      <c r="B90" s="144"/>
      <c r="C90" s="39" t="s">
        <v>116</v>
      </c>
      <c r="D90" s="40">
        <v>5</v>
      </c>
      <c r="E90" s="41">
        <v>129</v>
      </c>
      <c r="F90" s="82">
        <f t="shared" si="12"/>
        <v>129</v>
      </c>
      <c r="G90" s="42">
        <f>H90</f>
        <v>116</v>
      </c>
      <c r="H90" s="95">
        <v>116</v>
      </c>
      <c r="I90" s="95"/>
      <c r="J90" s="43" t="s">
        <v>94</v>
      </c>
      <c r="L90" s="97"/>
      <c r="M90" s="39" t="s">
        <v>14</v>
      </c>
      <c r="N90" s="40">
        <v>50</v>
      </c>
      <c r="O90" s="41">
        <v>36</v>
      </c>
      <c r="P90" s="82">
        <f t="shared" si="13"/>
        <v>36</v>
      </c>
      <c r="Q90" s="42">
        <v>52.9</v>
      </c>
      <c r="R90" s="101">
        <v>1.6</v>
      </c>
      <c r="S90" s="100">
        <f t="shared" si="7"/>
        <v>53.504</v>
      </c>
      <c r="T90" s="43" t="s">
        <v>92</v>
      </c>
    </row>
    <row r="91" spans="2:20" ht="36.75">
      <c r="B91" s="144"/>
      <c r="C91" s="39" t="s">
        <v>39</v>
      </c>
      <c r="D91" s="40">
        <v>15</v>
      </c>
      <c r="E91" s="41">
        <v>112</v>
      </c>
      <c r="F91" s="82">
        <f t="shared" si="12"/>
        <v>112</v>
      </c>
      <c r="G91" s="42">
        <v>98.19</v>
      </c>
      <c r="H91" s="95">
        <v>2.97</v>
      </c>
      <c r="I91" s="95">
        <f t="shared" si="5"/>
        <v>99.3168</v>
      </c>
      <c r="J91" s="43" t="s">
        <v>92</v>
      </c>
      <c r="L91" s="97"/>
      <c r="M91" s="39" t="s">
        <v>17</v>
      </c>
      <c r="N91" s="40">
        <v>25</v>
      </c>
      <c r="O91" s="41">
        <v>61</v>
      </c>
      <c r="P91" s="82">
        <f t="shared" si="13"/>
        <v>61</v>
      </c>
      <c r="Q91" s="42">
        <v>77.03</v>
      </c>
      <c r="R91" s="101">
        <v>2.33</v>
      </c>
      <c r="S91" s="100">
        <f t="shared" si="7"/>
        <v>77.9152</v>
      </c>
      <c r="T91" s="43" t="s">
        <v>92</v>
      </c>
    </row>
    <row r="92" spans="2:20" ht="36.75">
      <c r="B92" s="144"/>
      <c r="C92" s="39" t="s">
        <v>40</v>
      </c>
      <c r="D92" s="40">
        <v>15</v>
      </c>
      <c r="E92" s="41">
        <v>112</v>
      </c>
      <c r="F92" s="82">
        <f t="shared" si="12"/>
        <v>112</v>
      </c>
      <c r="G92" s="42">
        <v>98.19</v>
      </c>
      <c r="H92" s="95">
        <v>2.97</v>
      </c>
      <c r="I92" s="95">
        <f t="shared" si="5"/>
        <v>99.3168</v>
      </c>
      <c r="J92" s="43" t="s">
        <v>92</v>
      </c>
      <c r="L92" s="97"/>
      <c r="M92" s="39" t="s">
        <v>20</v>
      </c>
      <c r="N92" s="40">
        <v>25</v>
      </c>
      <c r="O92" s="41">
        <v>61</v>
      </c>
      <c r="P92" s="82">
        <f t="shared" si="13"/>
        <v>61</v>
      </c>
      <c r="Q92" s="42">
        <v>77.03</v>
      </c>
      <c r="R92" s="101">
        <v>2.33</v>
      </c>
      <c r="S92" s="100">
        <f t="shared" si="7"/>
        <v>77.9152</v>
      </c>
      <c r="T92" s="43" t="s">
        <v>92</v>
      </c>
    </row>
    <row r="93" spans="2:20" ht="55.5" customHeight="1">
      <c r="B93" s="144"/>
      <c r="C93" s="39" t="s">
        <v>41</v>
      </c>
      <c r="D93" s="40">
        <v>15</v>
      </c>
      <c r="E93" s="41">
        <v>150</v>
      </c>
      <c r="F93" s="82">
        <f t="shared" si="12"/>
        <v>150</v>
      </c>
      <c r="G93" s="42">
        <v>146.46</v>
      </c>
      <c r="H93" s="95">
        <v>4.43</v>
      </c>
      <c r="I93" s="95">
        <f t="shared" si="5"/>
        <v>148.1392</v>
      </c>
      <c r="J93" s="43" t="s">
        <v>92</v>
      </c>
      <c r="L93" s="97"/>
      <c r="M93" s="39" t="s">
        <v>23</v>
      </c>
      <c r="N93" s="40">
        <v>15</v>
      </c>
      <c r="O93" s="41">
        <v>86</v>
      </c>
      <c r="P93" s="82">
        <f t="shared" si="13"/>
        <v>86</v>
      </c>
      <c r="Q93" s="42">
        <v>126.95</v>
      </c>
      <c r="R93" s="101">
        <v>3.84</v>
      </c>
      <c r="S93" s="100">
        <f t="shared" si="7"/>
        <v>128.40959999999998</v>
      </c>
      <c r="T93" s="43" t="s">
        <v>92</v>
      </c>
    </row>
    <row r="94" spans="2:20" ht="31.5" customHeight="1">
      <c r="B94" s="144"/>
      <c r="C94" s="39" t="s">
        <v>43</v>
      </c>
      <c r="D94" s="40">
        <v>10</v>
      </c>
      <c r="E94" s="41">
        <v>150</v>
      </c>
      <c r="F94" s="82">
        <f t="shared" si="12"/>
        <v>150</v>
      </c>
      <c r="G94" s="42">
        <v>146.46</v>
      </c>
      <c r="H94" s="95">
        <v>4.43</v>
      </c>
      <c r="I94" s="95">
        <f t="shared" si="5"/>
        <v>148.1392</v>
      </c>
      <c r="J94" s="43" t="s">
        <v>92</v>
      </c>
      <c r="K94" s="54"/>
      <c r="L94" s="97"/>
      <c r="M94" s="39" t="s">
        <v>42</v>
      </c>
      <c r="N94" s="40">
        <v>10</v>
      </c>
      <c r="O94" s="41">
        <v>126</v>
      </c>
      <c r="P94" s="82">
        <f t="shared" si="13"/>
        <v>126</v>
      </c>
      <c r="Q94" s="42">
        <v>178.52</v>
      </c>
      <c r="R94" s="101">
        <v>5.4</v>
      </c>
      <c r="S94" s="100">
        <f t="shared" si="7"/>
        <v>180.576</v>
      </c>
      <c r="T94" s="43" t="s">
        <v>92</v>
      </c>
    </row>
    <row r="95" spans="1:20" ht="36" thickBot="1">
      <c r="A95" s="49"/>
      <c r="B95" s="144"/>
      <c r="C95" s="39" t="s">
        <v>45</v>
      </c>
      <c r="D95" s="40">
        <v>10</v>
      </c>
      <c r="E95" s="41">
        <v>150</v>
      </c>
      <c r="F95" s="82">
        <f t="shared" si="12"/>
        <v>150</v>
      </c>
      <c r="G95" s="42">
        <v>146.46</v>
      </c>
      <c r="H95" s="95">
        <v>4.43</v>
      </c>
      <c r="I95" s="95">
        <f t="shared" si="5"/>
        <v>148.1392</v>
      </c>
      <c r="J95" s="43" t="s">
        <v>92</v>
      </c>
      <c r="L95" s="98"/>
      <c r="M95" s="44" t="s">
        <v>153</v>
      </c>
      <c r="N95" s="45">
        <v>10</v>
      </c>
      <c r="O95" s="46">
        <v>126</v>
      </c>
      <c r="P95" s="83">
        <f t="shared" si="13"/>
        <v>126</v>
      </c>
      <c r="Q95" s="42">
        <v>166.29</v>
      </c>
      <c r="R95" s="101">
        <v>5.03</v>
      </c>
      <c r="S95" s="100">
        <f t="shared" si="7"/>
        <v>168.2032</v>
      </c>
      <c r="T95" s="43" t="s">
        <v>92</v>
      </c>
    </row>
    <row r="96" spans="2:20" ht="34.5" customHeight="1">
      <c r="B96" s="144"/>
      <c r="C96" s="39" t="s">
        <v>46</v>
      </c>
      <c r="D96" s="40">
        <v>6</v>
      </c>
      <c r="E96" s="41">
        <v>225</v>
      </c>
      <c r="F96" s="82">
        <f t="shared" si="12"/>
        <v>225</v>
      </c>
      <c r="G96" s="42">
        <v>208.61</v>
      </c>
      <c r="H96" s="95">
        <v>6.31</v>
      </c>
      <c r="I96" s="95">
        <f>H96*33.44</f>
        <v>211.00639999999999</v>
      </c>
      <c r="J96" s="43" t="s">
        <v>92</v>
      </c>
      <c r="N96" s="1"/>
      <c r="O96" s="1"/>
      <c r="P96" s="1"/>
      <c r="S96" s="100"/>
      <c r="T96" s="6"/>
    </row>
    <row r="97" spans="2:20" ht="34.5" customHeight="1">
      <c r="B97" s="144"/>
      <c r="C97" s="39" t="s">
        <v>98</v>
      </c>
      <c r="D97" s="40">
        <v>5</v>
      </c>
      <c r="E97" s="41">
        <v>400</v>
      </c>
      <c r="F97" s="82">
        <f t="shared" si="12"/>
        <v>400</v>
      </c>
      <c r="G97" s="42">
        <f>H97</f>
        <v>360</v>
      </c>
      <c r="H97" s="95">
        <v>360</v>
      </c>
      <c r="I97" s="95"/>
      <c r="J97" s="43" t="s">
        <v>94</v>
      </c>
      <c r="N97" s="1"/>
      <c r="O97" s="1"/>
      <c r="P97" s="1"/>
      <c r="S97" s="100"/>
      <c r="T97" s="6"/>
    </row>
    <row r="98" spans="2:20" ht="34.5" customHeight="1">
      <c r="B98" s="144"/>
      <c r="C98" s="39" t="s">
        <v>47</v>
      </c>
      <c r="D98" s="40">
        <v>6</v>
      </c>
      <c r="E98" s="41">
        <v>225</v>
      </c>
      <c r="F98" s="82">
        <f t="shared" si="12"/>
        <v>225</v>
      </c>
      <c r="G98" s="42">
        <v>208.61</v>
      </c>
      <c r="H98" s="95">
        <v>6.31</v>
      </c>
      <c r="I98" s="95">
        <f>H98*33.44</f>
        <v>211.00639999999999</v>
      </c>
      <c r="J98" s="43" t="s">
        <v>92</v>
      </c>
      <c r="N98" s="1"/>
      <c r="O98" s="1"/>
      <c r="P98" s="1"/>
      <c r="S98" s="100"/>
      <c r="T98" s="6"/>
    </row>
    <row r="99" spans="2:20" ht="34.5" customHeight="1" thickBot="1">
      <c r="B99" s="145"/>
      <c r="C99" s="44" t="s">
        <v>99</v>
      </c>
      <c r="D99" s="45">
        <v>4</v>
      </c>
      <c r="E99" s="46">
        <v>924</v>
      </c>
      <c r="F99" s="83">
        <f t="shared" si="12"/>
        <v>924</v>
      </c>
      <c r="G99" s="47">
        <f>H99</f>
        <v>832</v>
      </c>
      <c r="H99" s="96">
        <v>832</v>
      </c>
      <c r="I99" s="95"/>
      <c r="J99" s="48" t="s">
        <v>94</v>
      </c>
      <c r="N99" s="1"/>
      <c r="O99" s="1"/>
      <c r="P99" s="1"/>
      <c r="S99" s="100"/>
      <c r="T99" s="6"/>
    </row>
    <row r="100" spans="4:20" ht="34.5" customHeight="1">
      <c r="D100" s="1"/>
      <c r="E100" s="1"/>
      <c r="J100" s="38"/>
      <c r="N100" s="1"/>
      <c r="O100" s="1"/>
      <c r="P100" s="1"/>
      <c r="S100" s="100"/>
      <c r="T100" s="6"/>
    </row>
    <row r="101" spans="2:20" ht="34.5" customHeight="1" thickBot="1">
      <c r="B101" s="151" t="s">
        <v>51</v>
      </c>
      <c r="C101" s="152"/>
      <c r="D101" s="152"/>
      <c r="E101" s="152"/>
      <c r="F101" s="152"/>
      <c r="G101" s="168"/>
      <c r="H101" s="168"/>
      <c r="I101" s="168"/>
      <c r="J101" s="168"/>
      <c r="L101" s="123" t="s">
        <v>105</v>
      </c>
      <c r="M101" s="123"/>
      <c r="N101" s="123"/>
      <c r="O101" s="123"/>
      <c r="P101" s="77"/>
      <c r="Q101" s="72"/>
      <c r="R101" s="72"/>
      <c r="S101" s="100"/>
      <c r="T101" s="72"/>
    </row>
    <row r="102" spans="2:20" ht="34.5" customHeight="1">
      <c r="B102" s="141" t="s">
        <v>124</v>
      </c>
      <c r="C102" s="174" t="s">
        <v>120</v>
      </c>
      <c r="D102" s="127" t="s">
        <v>117</v>
      </c>
      <c r="E102" s="132" t="s">
        <v>118</v>
      </c>
      <c r="F102" s="153" t="s">
        <v>141</v>
      </c>
      <c r="G102" s="127" t="s">
        <v>143</v>
      </c>
      <c r="H102" s="127" t="s">
        <v>142</v>
      </c>
      <c r="I102" s="107" t="s">
        <v>155</v>
      </c>
      <c r="J102" s="130" t="s">
        <v>104</v>
      </c>
      <c r="L102" s="187" t="s">
        <v>135</v>
      </c>
      <c r="M102" s="174" t="s">
        <v>120</v>
      </c>
      <c r="N102" s="169" t="s">
        <v>117</v>
      </c>
      <c r="O102" s="133" t="s">
        <v>118</v>
      </c>
      <c r="P102" s="172" t="s">
        <v>141</v>
      </c>
      <c r="Q102" s="126" t="s">
        <v>147</v>
      </c>
      <c r="R102" s="127" t="s">
        <v>145</v>
      </c>
      <c r="S102" s="100" t="s">
        <v>155</v>
      </c>
      <c r="T102" s="130" t="s">
        <v>104</v>
      </c>
    </row>
    <row r="103" spans="2:20" ht="34.5" customHeight="1">
      <c r="B103" s="171"/>
      <c r="C103" s="175"/>
      <c r="D103" s="176"/>
      <c r="E103" s="128"/>
      <c r="F103" s="189"/>
      <c r="G103" s="140"/>
      <c r="H103" s="140"/>
      <c r="I103" s="108"/>
      <c r="J103" s="131"/>
      <c r="L103" s="188"/>
      <c r="M103" s="154"/>
      <c r="N103" s="170"/>
      <c r="O103" s="128"/>
      <c r="P103" s="173"/>
      <c r="Q103" s="118"/>
      <c r="R103" s="128"/>
      <c r="S103" s="100"/>
      <c r="T103" s="131"/>
    </row>
    <row r="104" spans="2:20" ht="34.5" customHeight="1">
      <c r="B104" s="134"/>
      <c r="C104" s="39" t="s">
        <v>54</v>
      </c>
      <c r="D104" s="40">
        <v>125</v>
      </c>
      <c r="E104" s="41">
        <v>67</v>
      </c>
      <c r="F104" s="41">
        <f>FLOOR(E104,1)</f>
        <v>67</v>
      </c>
      <c r="G104" s="42">
        <v>28.1</v>
      </c>
      <c r="H104" s="95">
        <v>0.85</v>
      </c>
      <c r="I104" s="95">
        <f>H104*33.44</f>
        <v>28.423999999999996</v>
      </c>
      <c r="J104" s="43" t="s">
        <v>92</v>
      </c>
      <c r="L104" s="134"/>
      <c r="M104" s="39" t="s">
        <v>1</v>
      </c>
      <c r="N104" s="40">
        <v>125</v>
      </c>
      <c r="O104" s="41">
        <v>24</v>
      </c>
      <c r="P104" s="82">
        <f>FLOOR(O104,1)</f>
        <v>24</v>
      </c>
      <c r="Q104" s="42">
        <v>30.42</v>
      </c>
      <c r="R104" s="101">
        <v>0.92</v>
      </c>
      <c r="S104" s="100">
        <f aca="true" t="shared" si="14" ref="S104:S134">R104*33.44</f>
        <v>30.764799999999997</v>
      </c>
      <c r="T104" s="43" t="s">
        <v>92</v>
      </c>
    </row>
    <row r="105" spans="2:20" ht="34.5" customHeight="1">
      <c r="B105" s="135"/>
      <c r="C105" s="39" t="s">
        <v>11</v>
      </c>
      <c r="D105" s="40">
        <v>125</v>
      </c>
      <c r="E105" s="41">
        <v>67</v>
      </c>
      <c r="F105" s="41">
        <f aca="true" t="shared" si="15" ref="F105:F128">FLOOR(E105,1)</f>
        <v>67</v>
      </c>
      <c r="G105" s="42">
        <v>28.1</v>
      </c>
      <c r="H105" s="95">
        <v>0.85</v>
      </c>
      <c r="I105" s="95">
        <f aca="true" t="shared" si="16" ref="I105:I128">H105*33.44</f>
        <v>28.423999999999996</v>
      </c>
      <c r="J105" s="43" t="s">
        <v>92</v>
      </c>
      <c r="L105" s="135"/>
      <c r="M105" s="68" t="s">
        <v>32</v>
      </c>
      <c r="N105" s="40">
        <v>125</v>
      </c>
      <c r="O105" s="41">
        <v>24</v>
      </c>
      <c r="P105" s="82">
        <f aca="true" t="shared" si="17" ref="P105:P119">FLOOR(O105,1)</f>
        <v>24</v>
      </c>
      <c r="Q105" s="42">
        <v>30.42</v>
      </c>
      <c r="R105" s="101">
        <v>0.92</v>
      </c>
      <c r="S105" s="100">
        <f t="shared" si="14"/>
        <v>30.764799999999997</v>
      </c>
      <c r="T105" s="43" t="s">
        <v>92</v>
      </c>
    </row>
    <row r="106" spans="2:20" ht="34.5" customHeight="1">
      <c r="B106" s="135"/>
      <c r="C106" s="39" t="s">
        <v>56</v>
      </c>
      <c r="D106" s="40">
        <v>100</v>
      </c>
      <c r="E106" s="41">
        <v>71</v>
      </c>
      <c r="F106" s="41">
        <f t="shared" si="15"/>
        <v>71</v>
      </c>
      <c r="G106" s="42">
        <v>34.71</v>
      </c>
      <c r="H106" s="95">
        <v>1.05</v>
      </c>
      <c r="I106" s="95">
        <f t="shared" si="16"/>
        <v>35.112</v>
      </c>
      <c r="J106" s="43" t="s">
        <v>92</v>
      </c>
      <c r="L106" s="135"/>
      <c r="M106" s="68" t="s">
        <v>34</v>
      </c>
      <c r="N106" s="40">
        <v>70</v>
      </c>
      <c r="O106" s="41">
        <v>27</v>
      </c>
      <c r="P106" s="82">
        <f t="shared" si="17"/>
        <v>27</v>
      </c>
      <c r="Q106" s="42">
        <v>35.04</v>
      </c>
      <c r="R106" s="101">
        <v>1.06</v>
      </c>
      <c r="S106" s="100">
        <f t="shared" si="14"/>
        <v>35.4464</v>
      </c>
      <c r="T106" s="43" t="s">
        <v>92</v>
      </c>
    </row>
    <row r="107" spans="2:20" ht="34.5" customHeight="1">
      <c r="B107" s="135"/>
      <c r="C107" s="39" t="s">
        <v>58</v>
      </c>
      <c r="D107" s="40">
        <v>150</v>
      </c>
      <c r="E107" s="41">
        <v>71</v>
      </c>
      <c r="F107" s="41">
        <f t="shared" si="15"/>
        <v>71</v>
      </c>
      <c r="G107" s="42">
        <v>34.71</v>
      </c>
      <c r="H107" s="95">
        <v>1.05</v>
      </c>
      <c r="I107" s="95">
        <f t="shared" si="16"/>
        <v>35.112</v>
      </c>
      <c r="J107" s="43" t="s">
        <v>92</v>
      </c>
      <c r="L107" s="135"/>
      <c r="M107" s="68" t="s">
        <v>7</v>
      </c>
      <c r="N107" s="40">
        <v>70</v>
      </c>
      <c r="O107" s="41">
        <v>27</v>
      </c>
      <c r="P107" s="82">
        <f t="shared" si="17"/>
        <v>27</v>
      </c>
      <c r="Q107" s="42">
        <v>35.04</v>
      </c>
      <c r="R107" s="101">
        <v>1.06</v>
      </c>
      <c r="S107" s="100">
        <f t="shared" si="14"/>
        <v>35.4464</v>
      </c>
      <c r="T107" s="43" t="s">
        <v>92</v>
      </c>
    </row>
    <row r="108" spans="2:20" ht="34.5" customHeight="1">
      <c r="B108" s="135"/>
      <c r="C108" s="39" t="s">
        <v>17</v>
      </c>
      <c r="D108" s="40">
        <v>150</v>
      </c>
      <c r="E108" s="41">
        <v>71</v>
      </c>
      <c r="F108" s="41">
        <f t="shared" si="15"/>
        <v>71</v>
      </c>
      <c r="G108" s="42">
        <v>37.36</v>
      </c>
      <c r="H108" s="95">
        <v>1.13</v>
      </c>
      <c r="I108" s="95">
        <f t="shared" si="16"/>
        <v>37.78719999999999</v>
      </c>
      <c r="J108" s="43" t="s">
        <v>92</v>
      </c>
      <c r="L108" s="135"/>
      <c r="M108" s="68" t="s">
        <v>9</v>
      </c>
      <c r="N108" s="40">
        <v>90</v>
      </c>
      <c r="O108" s="41">
        <v>28</v>
      </c>
      <c r="P108" s="82">
        <f t="shared" si="17"/>
        <v>28</v>
      </c>
      <c r="Q108" s="42">
        <v>35.04</v>
      </c>
      <c r="R108" s="101">
        <v>1.06</v>
      </c>
      <c r="S108" s="100">
        <f t="shared" si="14"/>
        <v>35.4464</v>
      </c>
      <c r="T108" s="43" t="s">
        <v>92</v>
      </c>
    </row>
    <row r="109" spans="2:23" ht="34.5" customHeight="1">
      <c r="B109" s="135"/>
      <c r="C109" s="39" t="s">
        <v>60</v>
      </c>
      <c r="D109" s="40">
        <v>40</v>
      </c>
      <c r="E109" s="41">
        <v>77</v>
      </c>
      <c r="F109" s="41">
        <f t="shared" si="15"/>
        <v>77</v>
      </c>
      <c r="G109" s="95">
        <v>69</v>
      </c>
      <c r="H109" s="95">
        <v>69</v>
      </c>
      <c r="I109" s="95"/>
      <c r="J109" s="43" t="s">
        <v>94</v>
      </c>
      <c r="L109" s="135"/>
      <c r="M109" s="68" t="s">
        <v>13</v>
      </c>
      <c r="N109" s="40">
        <v>50</v>
      </c>
      <c r="O109" s="41">
        <v>36</v>
      </c>
      <c r="P109" s="82">
        <f t="shared" si="17"/>
        <v>36</v>
      </c>
      <c r="Q109" s="42">
        <v>51.57</v>
      </c>
      <c r="R109" s="101">
        <v>1.56</v>
      </c>
      <c r="S109" s="100">
        <f t="shared" si="14"/>
        <v>52.166399999999996</v>
      </c>
      <c r="T109" s="43" t="s">
        <v>92</v>
      </c>
      <c r="W109" s="4"/>
    </row>
    <row r="110" spans="2:20" ht="34.5" customHeight="1">
      <c r="B110" s="135"/>
      <c r="C110" s="39" t="s">
        <v>62</v>
      </c>
      <c r="D110" s="40">
        <v>40</v>
      </c>
      <c r="E110" s="41">
        <v>77</v>
      </c>
      <c r="F110" s="41">
        <f t="shared" si="15"/>
        <v>77</v>
      </c>
      <c r="G110" s="42">
        <v>62.81</v>
      </c>
      <c r="H110" s="95">
        <v>1.9</v>
      </c>
      <c r="I110" s="95">
        <f t="shared" si="16"/>
        <v>63.535999999999994</v>
      </c>
      <c r="J110" s="43" t="s">
        <v>92</v>
      </c>
      <c r="L110" s="135"/>
      <c r="M110" s="68" t="s">
        <v>14</v>
      </c>
      <c r="N110" s="40">
        <v>50</v>
      </c>
      <c r="O110" s="41">
        <v>40</v>
      </c>
      <c r="P110" s="82">
        <f t="shared" si="17"/>
        <v>40</v>
      </c>
      <c r="Q110" s="42">
        <v>51.57</v>
      </c>
      <c r="R110" s="101">
        <v>1.56</v>
      </c>
      <c r="S110" s="100">
        <f t="shared" si="14"/>
        <v>52.166399999999996</v>
      </c>
      <c r="T110" s="43" t="s">
        <v>92</v>
      </c>
    </row>
    <row r="111" spans="2:20" ht="34.5" customHeight="1">
      <c r="B111" s="135"/>
      <c r="C111" s="39" t="s">
        <v>64</v>
      </c>
      <c r="D111" s="40">
        <v>40</v>
      </c>
      <c r="E111" s="41">
        <v>77</v>
      </c>
      <c r="F111" s="41">
        <f t="shared" si="15"/>
        <v>77</v>
      </c>
      <c r="G111" s="42">
        <v>58.19</v>
      </c>
      <c r="H111" s="95">
        <v>1.76</v>
      </c>
      <c r="I111" s="95">
        <f t="shared" si="16"/>
        <v>58.8544</v>
      </c>
      <c r="J111" s="43" t="s">
        <v>92</v>
      </c>
      <c r="L111" s="135"/>
      <c r="M111" s="68" t="s">
        <v>17</v>
      </c>
      <c r="N111" s="40">
        <v>30</v>
      </c>
      <c r="O111" s="41">
        <v>61</v>
      </c>
      <c r="P111" s="82">
        <f t="shared" si="17"/>
        <v>61</v>
      </c>
      <c r="Q111" s="42">
        <v>78.68</v>
      </c>
      <c r="R111" s="101">
        <v>2.38</v>
      </c>
      <c r="S111" s="100">
        <f t="shared" si="14"/>
        <v>79.5872</v>
      </c>
      <c r="T111" s="43" t="s">
        <v>92</v>
      </c>
    </row>
    <row r="112" spans="2:20" ht="34.5" customHeight="1">
      <c r="B112" s="135"/>
      <c r="C112" s="39" t="s">
        <v>66</v>
      </c>
      <c r="D112" s="40">
        <v>33</v>
      </c>
      <c r="E112" s="41">
        <v>99</v>
      </c>
      <c r="F112" s="41">
        <f t="shared" si="15"/>
        <v>99</v>
      </c>
      <c r="G112" s="42">
        <v>63.48</v>
      </c>
      <c r="H112" s="95">
        <v>1.92</v>
      </c>
      <c r="I112" s="95">
        <f t="shared" si="16"/>
        <v>64.20479999999999</v>
      </c>
      <c r="J112" s="43" t="s">
        <v>92</v>
      </c>
      <c r="L112" s="135"/>
      <c r="M112" s="68" t="s">
        <v>96</v>
      </c>
      <c r="N112" s="40">
        <v>25</v>
      </c>
      <c r="O112" s="41">
        <v>159</v>
      </c>
      <c r="P112" s="82">
        <f t="shared" si="17"/>
        <v>159</v>
      </c>
      <c r="Q112" s="42">
        <v>143</v>
      </c>
      <c r="R112" s="101">
        <v>143</v>
      </c>
      <c r="S112" s="100"/>
      <c r="T112" s="43" t="s">
        <v>94</v>
      </c>
    </row>
    <row r="113" spans="2:20" ht="34.5" customHeight="1">
      <c r="B113" s="135"/>
      <c r="C113" s="39" t="s">
        <v>68</v>
      </c>
      <c r="D113" s="40">
        <v>33</v>
      </c>
      <c r="E113" s="41">
        <v>99</v>
      </c>
      <c r="F113" s="41">
        <f t="shared" si="15"/>
        <v>99</v>
      </c>
      <c r="G113" s="42">
        <v>63.48</v>
      </c>
      <c r="H113" s="95">
        <v>1.92</v>
      </c>
      <c r="I113" s="95">
        <f t="shared" si="16"/>
        <v>64.20479999999999</v>
      </c>
      <c r="J113" s="43" t="s">
        <v>92</v>
      </c>
      <c r="L113" s="135"/>
      <c r="M113" s="68" t="s">
        <v>20</v>
      </c>
      <c r="N113" s="40">
        <v>25</v>
      </c>
      <c r="O113" s="41">
        <v>61</v>
      </c>
      <c r="P113" s="82">
        <f t="shared" si="17"/>
        <v>61</v>
      </c>
      <c r="Q113" s="42">
        <v>78.68</v>
      </c>
      <c r="R113" s="101">
        <v>2.38</v>
      </c>
      <c r="S113" s="100">
        <f t="shared" si="14"/>
        <v>79.5872</v>
      </c>
      <c r="T113" s="43" t="s">
        <v>92</v>
      </c>
    </row>
    <row r="114" spans="2:20" ht="34.5" customHeight="1">
      <c r="B114" s="135"/>
      <c r="C114" s="39" t="s">
        <v>70</v>
      </c>
      <c r="D114" s="40">
        <v>33</v>
      </c>
      <c r="E114" s="41">
        <v>99</v>
      </c>
      <c r="F114" s="41">
        <f t="shared" si="15"/>
        <v>99</v>
      </c>
      <c r="G114" s="42">
        <v>63.48</v>
      </c>
      <c r="H114" s="95">
        <v>1.92</v>
      </c>
      <c r="I114" s="95">
        <f t="shared" si="16"/>
        <v>64.20479999999999</v>
      </c>
      <c r="J114" s="43" t="s">
        <v>92</v>
      </c>
      <c r="L114" s="135"/>
      <c r="M114" s="68" t="s">
        <v>21</v>
      </c>
      <c r="N114" s="40">
        <v>15</v>
      </c>
      <c r="O114" s="41">
        <v>88</v>
      </c>
      <c r="P114" s="82">
        <f t="shared" si="17"/>
        <v>88</v>
      </c>
      <c r="Q114" s="42">
        <v>112.73</v>
      </c>
      <c r="R114" s="101">
        <v>3.41</v>
      </c>
      <c r="S114" s="100">
        <f t="shared" si="14"/>
        <v>114.0304</v>
      </c>
      <c r="T114" s="43" t="s">
        <v>92</v>
      </c>
    </row>
    <row r="115" spans="1:20" ht="31.5" customHeight="1">
      <c r="A115" s="54"/>
      <c r="B115" s="135"/>
      <c r="C115" s="39" t="s">
        <v>72</v>
      </c>
      <c r="D115" s="40">
        <v>50</v>
      </c>
      <c r="E115" s="41">
        <v>99</v>
      </c>
      <c r="F115" s="41">
        <f t="shared" si="15"/>
        <v>99</v>
      </c>
      <c r="G115" s="42">
        <v>89</v>
      </c>
      <c r="H115" s="95">
        <v>89</v>
      </c>
      <c r="I115" s="95"/>
      <c r="J115" s="43" t="s">
        <v>94</v>
      </c>
      <c r="K115" s="54"/>
      <c r="L115" s="135"/>
      <c r="M115" s="68" t="s">
        <v>23</v>
      </c>
      <c r="N115" s="40">
        <v>15</v>
      </c>
      <c r="O115" s="41">
        <v>91</v>
      </c>
      <c r="P115" s="82">
        <f t="shared" si="17"/>
        <v>91</v>
      </c>
      <c r="Q115" s="42">
        <v>112.73</v>
      </c>
      <c r="R115" s="101">
        <v>3.41</v>
      </c>
      <c r="S115" s="100">
        <f t="shared" si="14"/>
        <v>114.0304</v>
      </c>
      <c r="T115" s="43" t="s">
        <v>92</v>
      </c>
    </row>
    <row r="116" spans="1:20" ht="31.5" customHeight="1">
      <c r="A116" s="54"/>
      <c r="B116" s="135"/>
      <c r="C116" s="39" t="s">
        <v>73</v>
      </c>
      <c r="D116" s="40">
        <v>50</v>
      </c>
      <c r="E116" s="41">
        <v>99</v>
      </c>
      <c r="F116" s="41">
        <f t="shared" si="15"/>
        <v>99</v>
      </c>
      <c r="G116" s="42">
        <v>77.36</v>
      </c>
      <c r="H116" s="95">
        <v>2.34</v>
      </c>
      <c r="I116" s="95">
        <f t="shared" si="16"/>
        <v>78.24959999999999</v>
      </c>
      <c r="J116" s="43" t="s">
        <v>92</v>
      </c>
      <c r="K116" s="54"/>
      <c r="L116" s="135"/>
      <c r="M116" s="68" t="s">
        <v>42</v>
      </c>
      <c r="N116" s="40">
        <v>10</v>
      </c>
      <c r="O116" s="41">
        <v>124</v>
      </c>
      <c r="P116" s="82">
        <f t="shared" si="17"/>
        <v>124</v>
      </c>
      <c r="Q116" s="42">
        <v>151.08</v>
      </c>
      <c r="R116" s="101">
        <v>4.57</v>
      </c>
      <c r="S116" s="100">
        <f t="shared" si="14"/>
        <v>152.8208</v>
      </c>
      <c r="T116" s="43" t="s">
        <v>92</v>
      </c>
    </row>
    <row r="117" spans="1:20" ht="36.75">
      <c r="A117" s="54"/>
      <c r="B117" s="135"/>
      <c r="C117" s="39" t="s">
        <v>74</v>
      </c>
      <c r="D117" s="40">
        <v>80</v>
      </c>
      <c r="E117" s="41">
        <v>126</v>
      </c>
      <c r="F117" s="41">
        <f t="shared" si="15"/>
        <v>126</v>
      </c>
      <c r="G117" s="42">
        <v>75.38</v>
      </c>
      <c r="H117" s="95">
        <v>2.28</v>
      </c>
      <c r="I117" s="95">
        <f t="shared" si="16"/>
        <v>76.24319999999999</v>
      </c>
      <c r="J117" s="43" t="s">
        <v>92</v>
      </c>
      <c r="L117" s="135"/>
      <c r="M117" s="68" t="s">
        <v>97</v>
      </c>
      <c r="N117" s="40">
        <v>5</v>
      </c>
      <c r="O117" s="41">
        <v>249</v>
      </c>
      <c r="P117" s="82">
        <f t="shared" si="17"/>
        <v>249</v>
      </c>
      <c r="Q117" s="42">
        <v>224</v>
      </c>
      <c r="R117" s="101">
        <v>224</v>
      </c>
      <c r="S117" s="100"/>
      <c r="T117" s="43" t="s">
        <v>94</v>
      </c>
    </row>
    <row r="118" spans="2:20" ht="31.5" customHeight="1">
      <c r="B118" s="135"/>
      <c r="C118" s="39" t="s">
        <v>75</v>
      </c>
      <c r="D118" s="40">
        <v>24</v>
      </c>
      <c r="E118" s="41">
        <v>126</v>
      </c>
      <c r="F118" s="41">
        <f t="shared" si="15"/>
        <v>126</v>
      </c>
      <c r="G118" s="42">
        <v>79.34</v>
      </c>
      <c r="H118" s="95">
        <v>2.4</v>
      </c>
      <c r="I118" s="95">
        <f t="shared" si="16"/>
        <v>80.25599999999999</v>
      </c>
      <c r="J118" s="43" t="s">
        <v>92</v>
      </c>
      <c r="L118" s="135"/>
      <c r="M118" s="68" t="s">
        <v>44</v>
      </c>
      <c r="N118" s="40">
        <v>10</v>
      </c>
      <c r="O118" s="41">
        <v>134</v>
      </c>
      <c r="P118" s="82">
        <f t="shared" si="17"/>
        <v>134</v>
      </c>
      <c r="Q118" s="42">
        <v>151.08</v>
      </c>
      <c r="R118" s="101">
        <v>4.57</v>
      </c>
      <c r="S118" s="100">
        <f t="shared" si="14"/>
        <v>152.8208</v>
      </c>
      <c r="T118" s="62" t="s">
        <v>92</v>
      </c>
    </row>
    <row r="119" spans="2:20" ht="36" thickBot="1">
      <c r="B119" s="135"/>
      <c r="C119" s="39" t="s">
        <v>76</v>
      </c>
      <c r="D119" s="40">
        <v>30</v>
      </c>
      <c r="E119" s="41">
        <v>126</v>
      </c>
      <c r="F119" s="41">
        <f t="shared" si="15"/>
        <v>126</v>
      </c>
      <c r="G119" s="42">
        <v>89.59</v>
      </c>
      <c r="H119" s="95">
        <v>2.71</v>
      </c>
      <c r="I119" s="95">
        <f t="shared" si="16"/>
        <v>90.6224</v>
      </c>
      <c r="J119" s="43" t="s">
        <v>92</v>
      </c>
      <c r="L119" s="136"/>
      <c r="M119" s="44" t="s">
        <v>100</v>
      </c>
      <c r="N119" s="45">
        <v>5</v>
      </c>
      <c r="O119" s="46">
        <v>787</v>
      </c>
      <c r="P119" s="83">
        <f t="shared" si="17"/>
        <v>787</v>
      </c>
      <c r="Q119" s="47">
        <v>555.09</v>
      </c>
      <c r="R119" s="103">
        <v>16.79</v>
      </c>
      <c r="S119" s="100">
        <f t="shared" si="14"/>
        <v>561.4576</v>
      </c>
      <c r="T119" s="62" t="s">
        <v>92</v>
      </c>
    </row>
    <row r="120" spans="2:20" ht="31.5" customHeight="1">
      <c r="B120" s="135"/>
      <c r="C120" s="39" t="s">
        <v>77</v>
      </c>
      <c r="D120" s="40">
        <v>80</v>
      </c>
      <c r="E120" s="41">
        <v>126</v>
      </c>
      <c r="F120" s="41">
        <f t="shared" si="15"/>
        <v>126</v>
      </c>
      <c r="G120" s="42">
        <v>75.38</v>
      </c>
      <c r="H120" s="95">
        <v>2.28</v>
      </c>
      <c r="I120" s="95">
        <f t="shared" si="16"/>
        <v>76.24319999999999</v>
      </c>
      <c r="J120" s="43" t="s">
        <v>92</v>
      </c>
      <c r="N120" s="1"/>
      <c r="O120" s="1"/>
      <c r="P120" s="1"/>
      <c r="S120" s="100"/>
      <c r="T120" s="6"/>
    </row>
    <row r="121" spans="2:20" ht="31.5" customHeight="1">
      <c r="B121" s="135"/>
      <c r="C121" s="39" t="s">
        <v>78</v>
      </c>
      <c r="D121" s="40">
        <v>70</v>
      </c>
      <c r="E121" s="41">
        <v>126</v>
      </c>
      <c r="F121" s="41">
        <f t="shared" si="15"/>
        <v>126</v>
      </c>
      <c r="G121" s="42">
        <v>75.38</v>
      </c>
      <c r="H121" s="95">
        <v>2.28</v>
      </c>
      <c r="I121" s="95">
        <f t="shared" si="16"/>
        <v>76.24319999999999</v>
      </c>
      <c r="J121" s="43" t="s">
        <v>92</v>
      </c>
      <c r="N121" s="1"/>
      <c r="O121" s="1"/>
      <c r="P121" s="1"/>
      <c r="S121" s="100"/>
      <c r="T121" s="6"/>
    </row>
    <row r="122" spans="2:20" ht="31.5" customHeight="1" thickBot="1">
      <c r="B122" s="135"/>
      <c r="C122" s="39" t="s">
        <v>79</v>
      </c>
      <c r="D122" s="40">
        <v>70</v>
      </c>
      <c r="E122" s="41">
        <v>126</v>
      </c>
      <c r="F122" s="41">
        <f t="shared" si="15"/>
        <v>126</v>
      </c>
      <c r="G122" s="42">
        <v>75.38</v>
      </c>
      <c r="H122" s="95">
        <v>2.28</v>
      </c>
      <c r="I122" s="95">
        <f t="shared" si="16"/>
        <v>76.24319999999999</v>
      </c>
      <c r="J122" s="43" t="s">
        <v>92</v>
      </c>
      <c r="L122" s="182" t="s">
        <v>26</v>
      </c>
      <c r="M122" s="168"/>
      <c r="N122" s="168"/>
      <c r="O122" s="183"/>
      <c r="P122" s="104"/>
      <c r="Q122" s="54"/>
      <c r="R122" s="54"/>
      <c r="S122" s="100"/>
      <c r="T122" s="54"/>
    </row>
    <row r="123" spans="2:20" ht="31.5" customHeight="1">
      <c r="B123" s="135"/>
      <c r="C123" s="39" t="s">
        <v>80</v>
      </c>
      <c r="D123" s="40">
        <v>18</v>
      </c>
      <c r="E123" s="41">
        <v>143</v>
      </c>
      <c r="F123" s="41">
        <f t="shared" si="15"/>
        <v>143</v>
      </c>
      <c r="G123" s="42">
        <v>94.55</v>
      </c>
      <c r="H123" s="95">
        <v>2.86</v>
      </c>
      <c r="I123" s="95">
        <f t="shared" si="16"/>
        <v>95.63839999999999</v>
      </c>
      <c r="J123" s="43" t="s">
        <v>92</v>
      </c>
      <c r="L123" s="141" t="s">
        <v>151</v>
      </c>
      <c r="M123" s="138" t="s">
        <v>140</v>
      </c>
      <c r="N123" s="127" t="s">
        <v>117</v>
      </c>
      <c r="O123" s="132" t="s">
        <v>118</v>
      </c>
      <c r="P123" s="153" t="s">
        <v>141</v>
      </c>
      <c r="Q123" s="127" t="s">
        <v>147</v>
      </c>
      <c r="R123" s="127" t="s">
        <v>145</v>
      </c>
      <c r="S123" s="100" t="s">
        <v>155</v>
      </c>
      <c r="T123" s="130" t="s">
        <v>104</v>
      </c>
    </row>
    <row r="124" spans="2:20" ht="31.5" customHeight="1">
      <c r="B124" s="135"/>
      <c r="C124" s="39" t="s">
        <v>81</v>
      </c>
      <c r="D124" s="40">
        <v>18</v>
      </c>
      <c r="E124" s="41">
        <v>143</v>
      </c>
      <c r="F124" s="41">
        <f t="shared" si="15"/>
        <v>143</v>
      </c>
      <c r="G124" s="42">
        <v>102.49</v>
      </c>
      <c r="H124" s="95">
        <v>3.1</v>
      </c>
      <c r="I124" s="95">
        <f t="shared" si="16"/>
        <v>103.664</v>
      </c>
      <c r="J124" s="43" t="s">
        <v>92</v>
      </c>
      <c r="L124" s="142"/>
      <c r="M124" s="139"/>
      <c r="N124" s="154"/>
      <c r="O124" s="129"/>
      <c r="P124" s="154"/>
      <c r="Q124" s="154"/>
      <c r="R124" s="129"/>
      <c r="S124" s="100"/>
      <c r="T124" s="181"/>
    </row>
    <row r="125" spans="2:20" ht="31.5" customHeight="1">
      <c r="B125" s="135"/>
      <c r="C125" s="39" t="s">
        <v>82</v>
      </c>
      <c r="D125" s="40">
        <v>60</v>
      </c>
      <c r="E125" s="41">
        <v>143</v>
      </c>
      <c r="F125" s="41">
        <v>18</v>
      </c>
      <c r="G125" s="42">
        <v>89.26</v>
      </c>
      <c r="H125" s="95">
        <v>2.7</v>
      </c>
      <c r="I125" s="95">
        <f t="shared" si="16"/>
        <v>90.288</v>
      </c>
      <c r="J125" s="43" t="s">
        <v>92</v>
      </c>
      <c r="L125" s="171"/>
      <c r="M125" s="186"/>
      <c r="N125" s="140"/>
      <c r="O125" s="128"/>
      <c r="P125" s="140"/>
      <c r="Q125" s="140"/>
      <c r="R125" s="128"/>
      <c r="S125" s="100"/>
      <c r="T125" s="131"/>
    </row>
    <row r="126" spans="2:20" ht="31.5" customHeight="1">
      <c r="B126" s="135"/>
      <c r="C126" s="39" t="s">
        <v>83</v>
      </c>
      <c r="D126" s="40">
        <v>60</v>
      </c>
      <c r="E126" s="41">
        <v>143</v>
      </c>
      <c r="F126" s="41">
        <f t="shared" si="15"/>
        <v>143</v>
      </c>
      <c r="G126" s="42">
        <v>86.29</v>
      </c>
      <c r="H126" s="95">
        <v>2.61</v>
      </c>
      <c r="I126" s="95">
        <f t="shared" si="16"/>
        <v>87.27839999999999</v>
      </c>
      <c r="J126" s="43" t="s">
        <v>92</v>
      </c>
      <c r="L126" s="143"/>
      <c r="M126" s="39">
        <v>20</v>
      </c>
      <c r="N126" s="40">
        <v>250</v>
      </c>
      <c r="O126" s="41">
        <v>40</v>
      </c>
      <c r="P126" s="41">
        <f aca="true" t="shared" si="18" ref="P126:P134">FLOOR(O126,1)</f>
        <v>40</v>
      </c>
      <c r="Q126" s="42">
        <v>17.52</v>
      </c>
      <c r="R126" s="101">
        <v>0.53</v>
      </c>
      <c r="S126" s="100">
        <f t="shared" si="14"/>
        <v>17.7232</v>
      </c>
      <c r="T126" s="43" t="s">
        <v>92</v>
      </c>
    </row>
    <row r="127" spans="2:20" ht="31.5" customHeight="1">
      <c r="B127" s="135"/>
      <c r="C127" s="39" t="s">
        <v>84</v>
      </c>
      <c r="D127" s="40">
        <v>25</v>
      </c>
      <c r="E127" s="41">
        <v>143</v>
      </c>
      <c r="F127" s="41">
        <f t="shared" si="15"/>
        <v>143</v>
      </c>
      <c r="G127" s="42">
        <v>99.18</v>
      </c>
      <c r="H127" s="95">
        <v>3</v>
      </c>
      <c r="I127" s="95">
        <f t="shared" si="16"/>
        <v>100.32</v>
      </c>
      <c r="J127" s="43" t="s">
        <v>92</v>
      </c>
      <c r="L127" s="144"/>
      <c r="M127" s="39">
        <v>25</v>
      </c>
      <c r="N127" s="40">
        <v>175</v>
      </c>
      <c r="O127" s="41">
        <v>49</v>
      </c>
      <c r="P127" s="41">
        <f t="shared" si="18"/>
        <v>49</v>
      </c>
      <c r="Q127" s="42">
        <v>20.5</v>
      </c>
      <c r="R127" s="101">
        <v>0.62</v>
      </c>
      <c r="S127" s="100">
        <f t="shared" si="14"/>
        <v>20.732799999999997</v>
      </c>
      <c r="T127" s="43" t="s">
        <v>92</v>
      </c>
    </row>
    <row r="128" spans="2:20" ht="31.5" customHeight="1" thickBot="1">
      <c r="B128" s="136"/>
      <c r="C128" s="44" t="s">
        <v>85</v>
      </c>
      <c r="D128" s="45">
        <v>5</v>
      </c>
      <c r="E128" s="46">
        <v>169</v>
      </c>
      <c r="F128" s="46">
        <f t="shared" si="15"/>
        <v>169</v>
      </c>
      <c r="G128" s="42">
        <v>110.42</v>
      </c>
      <c r="H128" s="96">
        <v>3.34</v>
      </c>
      <c r="I128" s="95">
        <f t="shared" si="16"/>
        <v>111.68959999999998</v>
      </c>
      <c r="J128" s="48" t="s">
        <v>92</v>
      </c>
      <c r="L128" s="144"/>
      <c r="M128" s="39">
        <v>32</v>
      </c>
      <c r="N128" s="40">
        <v>90</v>
      </c>
      <c r="O128" s="41">
        <v>58</v>
      </c>
      <c r="P128" s="41">
        <f t="shared" si="18"/>
        <v>58</v>
      </c>
      <c r="Q128" s="42">
        <v>24.46</v>
      </c>
      <c r="R128" s="101">
        <v>0.74</v>
      </c>
      <c r="S128" s="100">
        <f t="shared" si="14"/>
        <v>24.7456</v>
      </c>
      <c r="T128" s="43" t="s">
        <v>92</v>
      </c>
    </row>
    <row r="129" spans="4:20" ht="31.5" customHeight="1">
      <c r="D129" s="1"/>
      <c r="E129" s="1"/>
      <c r="J129" s="56"/>
      <c r="L129" s="144"/>
      <c r="M129" s="39">
        <v>40</v>
      </c>
      <c r="N129" s="40">
        <v>50</v>
      </c>
      <c r="O129" s="41">
        <v>96</v>
      </c>
      <c r="P129" s="41">
        <f t="shared" si="18"/>
        <v>96</v>
      </c>
      <c r="Q129" s="42">
        <v>33.39</v>
      </c>
      <c r="R129" s="101">
        <v>1.01</v>
      </c>
      <c r="S129" s="100">
        <f t="shared" si="14"/>
        <v>33.7744</v>
      </c>
      <c r="T129" s="43" t="s">
        <v>92</v>
      </c>
    </row>
    <row r="130" spans="4:20" ht="31.5" customHeight="1">
      <c r="D130" s="1"/>
      <c r="E130" s="1"/>
      <c r="J130" s="38"/>
      <c r="L130" s="144"/>
      <c r="M130" s="39">
        <v>50</v>
      </c>
      <c r="N130" s="40">
        <v>35</v>
      </c>
      <c r="O130" s="41">
        <v>140</v>
      </c>
      <c r="P130" s="41">
        <f t="shared" si="18"/>
        <v>140</v>
      </c>
      <c r="Q130" s="42">
        <v>57.19</v>
      </c>
      <c r="R130" s="101">
        <v>1.73</v>
      </c>
      <c r="S130" s="100">
        <f t="shared" si="14"/>
        <v>57.8512</v>
      </c>
      <c r="T130" s="43" t="s">
        <v>92</v>
      </c>
    </row>
    <row r="131" spans="2:20" ht="31.5" customHeight="1" thickBot="1">
      <c r="B131" s="151" t="s">
        <v>95</v>
      </c>
      <c r="C131" s="152"/>
      <c r="D131" s="152"/>
      <c r="E131" s="152"/>
      <c r="F131" s="152"/>
      <c r="G131" s="76"/>
      <c r="H131" s="76"/>
      <c r="I131" s="76"/>
      <c r="J131" s="76"/>
      <c r="L131" s="144"/>
      <c r="M131" s="39">
        <v>63</v>
      </c>
      <c r="N131" s="40">
        <v>20</v>
      </c>
      <c r="O131" s="41">
        <v>190</v>
      </c>
      <c r="P131" s="41">
        <f t="shared" si="18"/>
        <v>190</v>
      </c>
      <c r="Q131" s="42">
        <v>88.6</v>
      </c>
      <c r="R131" s="101">
        <v>2.68</v>
      </c>
      <c r="S131" s="100">
        <f t="shared" si="14"/>
        <v>89.61919999999999</v>
      </c>
      <c r="T131" s="43" t="s">
        <v>92</v>
      </c>
    </row>
    <row r="132" spans="2:20" ht="31.5" customHeight="1">
      <c r="B132" s="141" t="s">
        <v>123</v>
      </c>
      <c r="C132" s="138" t="s">
        <v>154</v>
      </c>
      <c r="D132" s="127" t="s">
        <v>117</v>
      </c>
      <c r="E132" s="133" t="s">
        <v>118</v>
      </c>
      <c r="F132" s="153" t="s">
        <v>141</v>
      </c>
      <c r="G132" s="127" t="s">
        <v>144</v>
      </c>
      <c r="H132" s="127" t="s">
        <v>149</v>
      </c>
      <c r="I132" s="107"/>
      <c r="J132" s="130" t="s">
        <v>104</v>
      </c>
      <c r="L132" s="144"/>
      <c r="M132" s="39">
        <v>75</v>
      </c>
      <c r="N132" s="40">
        <v>10</v>
      </c>
      <c r="O132" s="41">
        <v>441</v>
      </c>
      <c r="P132" s="41">
        <f t="shared" si="18"/>
        <v>441</v>
      </c>
      <c r="Q132" s="42">
        <v>397</v>
      </c>
      <c r="R132" s="101">
        <v>397</v>
      </c>
      <c r="S132" s="100"/>
      <c r="T132" s="43" t="s">
        <v>94</v>
      </c>
    </row>
    <row r="133" spans="2:20" ht="36.75">
      <c r="B133" s="142"/>
      <c r="C133" s="139"/>
      <c r="D133" s="154"/>
      <c r="E133" s="128"/>
      <c r="F133" s="154"/>
      <c r="G133" s="140"/>
      <c r="H133" s="140"/>
      <c r="I133" s="111"/>
      <c r="J133" s="181"/>
      <c r="L133" s="144"/>
      <c r="M133" s="39">
        <v>90</v>
      </c>
      <c r="N133" s="40">
        <v>6</v>
      </c>
      <c r="O133" s="41">
        <v>501</v>
      </c>
      <c r="P133" s="41">
        <f t="shared" si="18"/>
        <v>501</v>
      </c>
      <c r="Q133" s="42">
        <v>240.35</v>
      </c>
      <c r="R133" s="101">
        <v>7.27</v>
      </c>
      <c r="S133" s="100">
        <f t="shared" si="14"/>
        <v>243.10879999999997</v>
      </c>
      <c r="T133" s="43" t="s">
        <v>92</v>
      </c>
    </row>
    <row r="134" spans="2:20" ht="45" customHeight="1" thickBot="1">
      <c r="B134" s="134"/>
      <c r="C134" s="68" t="s">
        <v>102</v>
      </c>
      <c r="D134" s="40">
        <v>1</v>
      </c>
      <c r="E134" s="41">
        <v>1411</v>
      </c>
      <c r="F134" s="41">
        <f>FLOOR(E134,1)</f>
        <v>1411</v>
      </c>
      <c r="G134" s="42">
        <f>H134</f>
        <v>1270</v>
      </c>
      <c r="H134" s="95">
        <v>1270</v>
      </c>
      <c r="I134" s="95"/>
      <c r="J134" s="43" t="s">
        <v>94</v>
      </c>
      <c r="L134" s="145"/>
      <c r="M134" s="44">
        <v>110</v>
      </c>
      <c r="N134" s="45">
        <v>4</v>
      </c>
      <c r="O134" s="46">
        <v>1092</v>
      </c>
      <c r="P134" s="46">
        <f t="shared" si="18"/>
        <v>1092</v>
      </c>
      <c r="Q134" s="42">
        <v>419.2</v>
      </c>
      <c r="R134" s="103">
        <v>12.68</v>
      </c>
      <c r="S134" s="100">
        <f t="shared" si="14"/>
        <v>424.01919999999996</v>
      </c>
      <c r="T134" s="43" t="s">
        <v>92</v>
      </c>
    </row>
    <row r="135" spans="1:20" ht="57" customHeight="1" thickBot="1">
      <c r="A135" s="49"/>
      <c r="B135" s="137"/>
      <c r="C135" s="69" t="s">
        <v>103</v>
      </c>
      <c r="D135" s="45">
        <v>1</v>
      </c>
      <c r="E135" s="46">
        <v>2598</v>
      </c>
      <c r="F135" s="46">
        <f>FLOOR(E135,1)</f>
        <v>2598</v>
      </c>
      <c r="G135" s="47">
        <f>H135</f>
        <v>2338</v>
      </c>
      <c r="H135" s="96">
        <v>2338</v>
      </c>
      <c r="I135" s="96"/>
      <c r="J135" s="48" t="s">
        <v>94</v>
      </c>
      <c r="N135" s="1"/>
      <c r="O135" s="1"/>
      <c r="P135" s="87"/>
      <c r="Q135" s="87"/>
      <c r="R135" s="87"/>
      <c r="S135" s="87"/>
      <c r="T135" s="89"/>
    </row>
    <row r="136" spans="1:20" ht="31.5" customHeight="1">
      <c r="A136" s="49"/>
      <c r="D136" s="1"/>
      <c r="E136" s="1"/>
      <c r="K136" s="51"/>
      <c r="L136" s="51"/>
      <c r="M136" s="52"/>
      <c r="N136" s="6"/>
      <c r="O136" s="51"/>
      <c r="P136" s="90"/>
      <c r="Q136" s="90"/>
      <c r="R136" s="90"/>
      <c r="S136" s="90"/>
      <c r="T136" s="89"/>
    </row>
    <row r="137" spans="1:20" ht="45" thickBot="1">
      <c r="A137" s="49"/>
      <c r="B137" s="149" t="s">
        <v>113</v>
      </c>
      <c r="C137" s="150"/>
      <c r="D137" s="150"/>
      <c r="E137" s="150"/>
      <c r="F137" s="150"/>
      <c r="G137" s="73"/>
      <c r="H137" s="73"/>
      <c r="I137" s="73"/>
      <c r="J137" s="73"/>
      <c r="N137" s="1"/>
      <c r="O137" s="1"/>
      <c r="P137" s="87"/>
      <c r="Q137" s="87"/>
      <c r="R137" s="87"/>
      <c r="S137" s="87"/>
      <c r="T137" s="89"/>
    </row>
    <row r="138" spans="2:20" ht="44.25">
      <c r="B138" s="141" t="s">
        <v>152</v>
      </c>
      <c r="C138" s="138" t="s">
        <v>122</v>
      </c>
      <c r="D138" s="127" t="s">
        <v>117</v>
      </c>
      <c r="E138" s="133" t="s">
        <v>118</v>
      </c>
      <c r="F138" s="153" t="s">
        <v>141</v>
      </c>
      <c r="G138" s="127" t="s">
        <v>150</v>
      </c>
      <c r="H138" s="127" t="s">
        <v>149</v>
      </c>
      <c r="I138" s="107"/>
      <c r="J138" s="130" t="s">
        <v>104</v>
      </c>
      <c r="N138" s="1"/>
      <c r="O138" s="1"/>
      <c r="P138" s="1"/>
      <c r="T138" s="6"/>
    </row>
    <row r="139" spans="2:20" ht="44.25">
      <c r="B139" s="142"/>
      <c r="C139" s="139"/>
      <c r="D139" s="154"/>
      <c r="E139" s="128"/>
      <c r="F139" s="154"/>
      <c r="G139" s="140"/>
      <c r="H139" s="140"/>
      <c r="I139" s="111"/>
      <c r="J139" s="181"/>
      <c r="N139" s="1"/>
      <c r="O139" s="1"/>
      <c r="P139" s="1"/>
      <c r="T139" s="6"/>
    </row>
    <row r="140" spans="2:20" ht="46.5">
      <c r="B140" s="143"/>
      <c r="C140" s="68" t="s">
        <v>114</v>
      </c>
      <c r="D140" s="40">
        <v>1</v>
      </c>
      <c r="E140" s="41">
        <v>733</v>
      </c>
      <c r="F140" s="41">
        <f>FLOOR(E140,1)</f>
        <v>733</v>
      </c>
      <c r="G140" s="42">
        <f>H140</f>
        <v>660</v>
      </c>
      <c r="H140" s="95">
        <v>660</v>
      </c>
      <c r="I140" s="95"/>
      <c r="J140" s="43" t="s">
        <v>94</v>
      </c>
      <c r="N140" s="1"/>
      <c r="O140" s="1"/>
      <c r="P140" s="1"/>
      <c r="T140" s="6"/>
    </row>
    <row r="141" spans="2:20" ht="48" customHeight="1" thickBot="1">
      <c r="B141" s="177"/>
      <c r="C141" s="69" t="s">
        <v>115</v>
      </c>
      <c r="D141" s="45">
        <v>1</v>
      </c>
      <c r="E141" s="46">
        <v>937</v>
      </c>
      <c r="F141" s="46">
        <f>FLOOR(E141,1)</f>
        <v>937</v>
      </c>
      <c r="G141" s="47">
        <f>H141</f>
        <v>843</v>
      </c>
      <c r="H141" s="96">
        <v>843</v>
      </c>
      <c r="I141" s="96"/>
      <c r="J141" s="48" t="s">
        <v>94</v>
      </c>
      <c r="N141" s="1"/>
      <c r="O141" s="1"/>
      <c r="P141" s="1"/>
      <c r="T141" s="6"/>
    </row>
    <row r="142" spans="4:20" ht="34.5" customHeight="1">
      <c r="D142" s="1"/>
      <c r="E142" s="1"/>
      <c r="N142" s="1"/>
      <c r="O142" s="1"/>
      <c r="P142" s="1"/>
      <c r="T142" s="6"/>
    </row>
    <row r="143" spans="4:20" ht="34.5" customHeight="1">
      <c r="D143" s="1"/>
      <c r="E143" s="1"/>
      <c r="J143" s="38"/>
      <c r="N143" s="1"/>
      <c r="O143" s="1"/>
      <c r="P143" s="1"/>
      <c r="T143" s="6"/>
    </row>
    <row r="144" spans="4:20" ht="34.5" customHeight="1">
      <c r="D144" s="1"/>
      <c r="E144" s="1"/>
      <c r="J144" s="38"/>
      <c r="N144" s="1"/>
      <c r="O144" s="1"/>
      <c r="P144" s="1"/>
      <c r="T144" s="6"/>
    </row>
    <row r="145" spans="4:20" ht="34.5" customHeight="1">
      <c r="D145" s="1"/>
      <c r="E145" s="1"/>
      <c r="J145" s="38"/>
      <c r="N145" s="1"/>
      <c r="O145" s="1"/>
      <c r="P145" s="1"/>
      <c r="T145" s="6"/>
    </row>
    <row r="146" spans="4:20" ht="34.5" customHeight="1">
      <c r="D146" s="1"/>
      <c r="E146" s="1"/>
      <c r="J146" s="38"/>
      <c r="N146" s="1"/>
      <c r="O146" s="1"/>
      <c r="P146" s="1"/>
      <c r="T146" s="6"/>
    </row>
    <row r="147" spans="4:20" ht="34.5" customHeight="1">
      <c r="D147" s="1"/>
      <c r="E147" s="1"/>
      <c r="J147" s="38"/>
      <c r="N147" s="1"/>
      <c r="O147" s="1"/>
      <c r="P147" s="1"/>
      <c r="T147" s="6"/>
    </row>
    <row r="148" spans="4:21" ht="34.5" customHeight="1">
      <c r="D148" s="1"/>
      <c r="E148" s="1"/>
      <c r="J148" s="38"/>
      <c r="N148" s="1"/>
      <c r="O148" s="1"/>
      <c r="P148" s="1"/>
      <c r="T148" s="6"/>
      <c r="U148" s="4"/>
    </row>
    <row r="149" spans="4:20" ht="34.5" customHeight="1">
      <c r="D149" s="1"/>
      <c r="E149" s="1"/>
      <c r="J149" s="38"/>
      <c r="N149" s="1"/>
      <c r="O149" s="1"/>
      <c r="P149" s="1"/>
      <c r="T149" s="6"/>
    </row>
    <row r="150" spans="4:20" ht="34.5" customHeight="1">
      <c r="D150" s="1"/>
      <c r="E150" s="1"/>
      <c r="J150" s="38"/>
      <c r="N150" s="1"/>
      <c r="O150" s="1"/>
      <c r="P150" s="1"/>
      <c r="T150" s="6"/>
    </row>
    <row r="151" spans="4:20" ht="34.5" customHeight="1">
      <c r="D151" s="1"/>
      <c r="E151" s="1"/>
      <c r="J151" s="38"/>
      <c r="N151" s="1"/>
      <c r="O151" s="1"/>
      <c r="P151" s="1"/>
      <c r="T151" s="6"/>
    </row>
    <row r="152" spans="4:20" ht="34.5" customHeight="1">
      <c r="D152" s="1"/>
      <c r="E152" s="1"/>
      <c r="J152" s="38"/>
      <c r="K152" s="49"/>
      <c r="L152" s="49"/>
      <c r="M152" s="50"/>
      <c r="N152" s="51"/>
      <c r="O152" s="51"/>
      <c r="P152" s="52"/>
      <c r="Q152" s="52"/>
      <c r="R152" s="52"/>
      <c r="S152" s="52"/>
      <c r="T152" s="6"/>
    </row>
    <row r="153" spans="4:20" ht="34.5" customHeight="1">
      <c r="D153" s="1"/>
      <c r="E153" s="1"/>
      <c r="J153" s="38"/>
      <c r="N153" s="1"/>
      <c r="O153" s="1"/>
      <c r="P153" s="1"/>
      <c r="T153" s="6"/>
    </row>
    <row r="154" spans="4:20" ht="34.5" customHeight="1">
      <c r="D154" s="1"/>
      <c r="E154" s="1"/>
      <c r="J154" s="38"/>
      <c r="N154" s="1"/>
      <c r="O154" s="1"/>
      <c r="P154" s="1"/>
      <c r="T154" s="6"/>
    </row>
    <row r="155" spans="4:20" ht="34.5" customHeight="1">
      <c r="D155" s="1"/>
      <c r="E155" s="1"/>
      <c r="J155" s="38"/>
      <c r="N155" s="1"/>
      <c r="O155" s="1"/>
      <c r="P155" s="1"/>
      <c r="T155" s="6"/>
    </row>
    <row r="156" spans="4:20" ht="34.5" customHeight="1">
      <c r="D156" s="1"/>
      <c r="E156" s="1"/>
      <c r="J156" s="38"/>
      <c r="N156" s="1"/>
      <c r="O156" s="1"/>
      <c r="P156" s="1"/>
      <c r="T156" s="6"/>
    </row>
    <row r="157" spans="4:20" ht="34.5" customHeight="1">
      <c r="D157" s="1"/>
      <c r="E157" s="1"/>
      <c r="J157" s="38"/>
      <c r="N157" s="1"/>
      <c r="O157" s="1"/>
      <c r="P157" s="1"/>
      <c r="T157" s="6"/>
    </row>
    <row r="158" spans="4:20" ht="34.5" customHeight="1">
      <c r="D158" s="1"/>
      <c r="E158" s="1"/>
      <c r="J158" s="38"/>
      <c r="N158" s="1"/>
      <c r="O158" s="1"/>
      <c r="P158" s="1"/>
      <c r="T158" s="6"/>
    </row>
    <row r="159" spans="4:20" ht="34.5" customHeight="1">
      <c r="D159" s="1"/>
      <c r="E159" s="1"/>
      <c r="J159" s="38"/>
      <c r="N159" s="1"/>
      <c r="O159" s="1"/>
      <c r="P159" s="1"/>
      <c r="T159" s="6"/>
    </row>
    <row r="160" spans="4:20" ht="34.5" customHeight="1">
      <c r="D160" s="1"/>
      <c r="E160" s="1"/>
      <c r="J160" s="38"/>
      <c r="N160" s="1"/>
      <c r="O160" s="1"/>
      <c r="P160" s="1"/>
      <c r="T160" s="6"/>
    </row>
    <row r="161" spans="4:20" ht="34.5" customHeight="1">
      <c r="D161" s="1"/>
      <c r="E161" s="1"/>
      <c r="J161" s="38"/>
      <c r="N161" s="1"/>
      <c r="O161" s="1"/>
      <c r="P161" s="1"/>
      <c r="T161" s="6"/>
    </row>
    <row r="162" spans="4:20" ht="34.5" customHeight="1">
      <c r="D162" s="1"/>
      <c r="E162" s="1"/>
      <c r="J162" s="38"/>
      <c r="N162" s="1"/>
      <c r="O162" s="1"/>
      <c r="P162" s="1"/>
      <c r="T162" s="6"/>
    </row>
    <row r="163" spans="4:20" ht="34.5" customHeight="1">
      <c r="D163" s="1"/>
      <c r="E163" s="1"/>
      <c r="J163" s="38"/>
      <c r="N163" s="1"/>
      <c r="O163" s="1"/>
      <c r="P163" s="1"/>
      <c r="T163" s="6"/>
    </row>
    <row r="164" spans="4:20" ht="34.5" customHeight="1">
      <c r="D164" s="1"/>
      <c r="E164" s="1"/>
      <c r="J164" s="38"/>
      <c r="N164" s="1"/>
      <c r="O164" s="1"/>
      <c r="P164" s="1"/>
      <c r="T164" s="6"/>
    </row>
    <row r="165" spans="2:20" ht="34.5" customHeight="1">
      <c r="B165" s="49"/>
      <c r="C165" s="50"/>
      <c r="D165" s="51"/>
      <c r="E165" s="51"/>
      <c r="F165" s="52"/>
      <c r="G165" s="52"/>
      <c r="H165" s="52"/>
      <c r="I165" s="52"/>
      <c r="J165" s="38"/>
      <c r="N165" s="1"/>
      <c r="O165" s="1"/>
      <c r="P165" s="1"/>
      <c r="T165" s="6"/>
    </row>
    <row r="166" spans="1:20" ht="34.5" customHeight="1">
      <c r="A166" s="49"/>
      <c r="B166" s="49"/>
      <c r="C166" s="50"/>
      <c r="D166" s="51"/>
      <c r="E166" s="51"/>
      <c r="F166" s="52"/>
      <c r="G166" s="52"/>
      <c r="H166" s="52"/>
      <c r="I166" s="52"/>
      <c r="J166" s="38"/>
      <c r="K166" s="66"/>
      <c r="L166" s="49"/>
      <c r="M166" s="50"/>
      <c r="N166" s="51"/>
      <c r="O166" s="51"/>
      <c r="P166" s="52"/>
      <c r="Q166" s="52"/>
      <c r="R166" s="52"/>
      <c r="S166" s="52"/>
      <c r="T166" s="6"/>
    </row>
    <row r="167" spans="1:20" ht="34.5" customHeight="1">
      <c r="A167" s="49"/>
      <c r="B167" s="49"/>
      <c r="C167" s="50"/>
      <c r="D167" s="51"/>
      <c r="E167" s="51"/>
      <c r="F167" s="52"/>
      <c r="G167" s="52"/>
      <c r="H167" s="52"/>
      <c r="I167" s="52"/>
      <c r="J167" s="38"/>
      <c r="K167" s="54"/>
      <c r="L167" s="54"/>
      <c r="M167" s="54"/>
      <c r="N167" s="55"/>
      <c r="O167" s="55"/>
      <c r="P167" s="54"/>
      <c r="Q167" s="54"/>
      <c r="R167" s="54"/>
      <c r="S167" s="54"/>
      <c r="T167" s="6"/>
    </row>
    <row r="168" spans="1:20" ht="34.5" customHeight="1">
      <c r="A168" s="49"/>
      <c r="B168" s="49"/>
      <c r="C168" s="50"/>
      <c r="D168" s="51"/>
      <c r="E168" s="51"/>
      <c r="F168" s="52"/>
      <c r="G168" s="52"/>
      <c r="H168" s="52"/>
      <c r="I168" s="52"/>
      <c r="J168" s="38"/>
      <c r="K168" s="54"/>
      <c r="L168" s="54"/>
      <c r="M168" s="54"/>
      <c r="N168" s="55"/>
      <c r="O168" s="55"/>
      <c r="P168" s="54"/>
      <c r="Q168" s="54"/>
      <c r="R168" s="54"/>
      <c r="S168" s="54"/>
      <c r="T168" s="6"/>
    </row>
    <row r="169" spans="1:20" ht="44.25">
      <c r="A169" s="49"/>
      <c r="B169" s="54"/>
      <c r="C169" s="54"/>
      <c r="D169" s="55"/>
      <c r="E169" s="55"/>
      <c r="F169" s="54"/>
      <c r="G169" s="54"/>
      <c r="H169" s="54"/>
      <c r="I169" s="54"/>
      <c r="J169" s="38"/>
      <c r="K169" s="54"/>
      <c r="L169" s="54"/>
      <c r="M169" s="54"/>
      <c r="N169" s="55"/>
      <c r="O169" s="55"/>
      <c r="P169" s="54"/>
      <c r="Q169" s="54"/>
      <c r="R169" s="54"/>
      <c r="S169" s="54"/>
      <c r="T169" s="6"/>
    </row>
    <row r="170" spans="1:20" ht="44.25">
      <c r="A170" s="54"/>
      <c r="B170" s="54"/>
      <c r="C170" s="54"/>
      <c r="D170" s="55"/>
      <c r="E170" s="55"/>
      <c r="F170" s="54"/>
      <c r="G170" s="54"/>
      <c r="H170" s="54"/>
      <c r="I170" s="54"/>
      <c r="J170" s="38"/>
      <c r="K170" s="54"/>
      <c r="L170" s="54"/>
      <c r="M170" s="54"/>
      <c r="N170" s="55"/>
      <c r="O170" s="55"/>
      <c r="P170" s="54"/>
      <c r="Q170" s="54"/>
      <c r="R170" s="54"/>
      <c r="S170" s="54"/>
      <c r="T170" s="6"/>
    </row>
    <row r="171" spans="1:20" ht="39" customHeight="1">
      <c r="A171" s="54"/>
      <c r="B171" s="54"/>
      <c r="C171" s="54"/>
      <c r="D171" s="55"/>
      <c r="E171" s="55"/>
      <c r="F171" s="54"/>
      <c r="G171" s="54"/>
      <c r="H171" s="54"/>
      <c r="I171" s="54"/>
      <c r="J171" s="38"/>
      <c r="K171" s="54"/>
      <c r="L171" s="54"/>
      <c r="M171" s="54"/>
      <c r="N171" s="55"/>
      <c r="O171" s="55"/>
      <c r="P171" s="54"/>
      <c r="Q171" s="54"/>
      <c r="R171" s="54"/>
      <c r="S171" s="54"/>
      <c r="T171" s="6"/>
    </row>
    <row r="172" spans="1:20" ht="31.5" customHeight="1">
      <c r="A172" s="54"/>
      <c r="B172" s="54"/>
      <c r="C172" s="54"/>
      <c r="D172" s="55"/>
      <c r="E172" s="55"/>
      <c r="F172" s="54"/>
      <c r="G172" s="54"/>
      <c r="H172" s="54"/>
      <c r="I172" s="54"/>
      <c r="J172" s="38"/>
      <c r="K172" s="54"/>
      <c r="L172" s="54"/>
      <c r="M172" s="54"/>
      <c r="N172" s="55"/>
      <c r="O172" s="55"/>
      <c r="P172" s="54"/>
      <c r="Q172" s="54"/>
      <c r="R172" s="54"/>
      <c r="S172" s="54"/>
      <c r="T172" s="6"/>
    </row>
    <row r="173" spans="1:20" ht="44.25">
      <c r="A173" s="54"/>
      <c r="B173" s="54"/>
      <c r="C173" s="54"/>
      <c r="D173" s="55"/>
      <c r="E173" s="55"/>
      <c r="F173" s="54"/>
      <c r="G173" s="54"/>
      <c r="H173" s="54"/>
      <c r="I173" s="54"/>
      <c r="J173" s="38"/>
      <c r="K173" s="54"/>
      <c r="L173" s="54"/>
      <c r="M173" s="54"/>
      <c r="N173" s="55"/>
      <c r="O173" s="55"/>
      <c r="P173" s="54"/>
      <c r="Q173" s="54"/>
      <c r="R173" s="54"/>
      <c r="S173" s="54"/>
      <c r="T173" s="6"/>
    </row>
    <row r="174" spans="1:20" ht="34.5" customHeight="1">
      <c r="A174" s="54"/>
      <c r="B174" s="73"/>
      <c r="C174" s="73"/>
      <c r="D174" s="73"/>
      <c r="E174" s="73"/>
      <c r="F174" s="73"/>
      <c r="G174" s="73"/>
      <c r="H174" s="73"/>
      <c r="I174" s="73"/>
      <c r="J174" s="38"/>
      <c r="K174" s="54"/>
      <c r="L174" s="54"/>
      <c r="M174" s="54"/>
      <c r="N174" s="55"/>
      <c r="O174" s="55"/>
      <c r="P174" s="54"/>
      <c r="Q174" s="54"/>
      <c r="R174" s="54"/>
      <c r="S174" s="54"/>
      <c r="T174" s="6"/>
    </row>
    <row r="175" spans="1:20" ht="34.5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38"/>
      <c r="K175" s="54"/>
      <c r="L175" s="54"/>
      <c r="M175" s="54"/>
      <c r="N175" s="55"/>
      <c r="O175" s="55"/>
      <c r="P175" s="54"/>
      <c r="Q175" s="54"/>
      <c r="R175" s="54"/>
      <c r="S175" s="54"/>
      <c r="T175" s="6"/>
    </row>
    <row r="176" spans="1:20" ht="34.5" customHeight="1">
      <c r="A176" s="73"/>
      <c r="J176" s="38"/>
      <c r="K176" s="54"/>
      <c r="L176" s="54"/>
      <c r="M176" s="54"/>
      <c r="N176" s="55"/>
      <c r="O176" s="55"/>
      <c r="P176" s="54"/>
      <c r="Q176" s="54"/>
      <c r="R176" s="54"/>
      <c r="S176" s="54"/>
      <c r="T176" s="6"/>
    </row>
    <row r="177" spans="10:20" ht="34.5" customHeight="1">
      <c r="J177" s="38"/>
      <c r="K177" s="11"/>
      <c r="L177" s="11"/>
      <c r="M177" s="11"/>
      <c r="N177" s="25"/>
      <c r="O177" s="25"/>
      <c r="P177" s="11"/>
      <c r="Q177" s="11"/>
      <c r="R177" s="11"/>
      <c r="S177" s="11"/>
      <c r="T177" s="6"/>
    </row>
    <row r="178" spans="10:20" ht="34.5" customHeight="1">
      <c r="J178" s="38"/>
      <c r="K178" s="11"/>
      <c r="L178" s="11"/>
      <c r="M178" s="11"/>
      <c r="N178" s="25"/>
      <c r="O178" s="25"/>
      <c r="P178" s="11"/>
      <c r="Q178" s="11"/>
      <c r="R178" s="11"/>
      <c r="S178" s="11"/>
      <c r="T178" s="6"/>
    </row>
    <row r="179" spans="10:20" ht="34.5" customHeight="1">
      <c r="J179" s="38"/>
      <c r="K179" s="11"/>
      <c r="L179" s="11"/>
      <c r="M179" s="11"/>
      <c r="N179" s="25"/>
      <c r="O179" s="25"/>
      <c r="P179" s="11"/>
      <c r="Q179" s="11"/>
      <c r="R179" s="11"/>
      <c r="S179" s="11"/>
      <c r="T179" s="6"/>
    </row>
    <row r="180" spans="10:20" ht="34.5" customHeight="1">
      <c r="J180" s="38"/>
      <c r="K180" s="11"/>
      <c r="L180" s="11"/>
      <c r="M180" s="11"/>
      <c r="N180" s="25"/>
      <c r="O180" s="25"/>
      <c r="P180" s="11"/>
      <c r="Q180" s="11"/>
      <c r="R180" s="11"/>
      <c r="S180" s="11"/>
      <c r="T180" s="6"/>
    </row>
    <row r="181" spans="2:20" ht="34.5" customHeight="1">
      <c r="B181" s="54"/>
      <c r="C181" s="54"/>
      <c r="D181" s="55"/>
      <c r="E181" s="55"/>
      <c r="F181" s="54"/>
      <c r="G181" s="54"/>
      <c r="H181" s="54"/>
      <c r="I181" s="54"/>
      <c r="J181" s="38"/>
      <c r="K181" s="11"/>
      <c r="L181" s="11"/>
      <c r="M181" s="11"/>
      <c r="N181" s="25"/>
      <c r="O181" s="25"/>
      <c r="P181" s="11"/>
      <c r="Q181" s="11"/>
      <c r="R181" s="11"/>
      <c r="S181" s="11"/>
      <c r="T181" s="6"/>
    </row>
    <row r="182" spans="1:20" ht="34.5" customHeight="1">
      <c r="A182" s="54"/>
      <c r="B182" s="63"/>
      <c r="C182" s="63"/>
      <c r="D182" s="65"/>
      <c r="E182" s="65"/>
      <c r="F182" s="63"/>
      <c r="G182" s="63"/>
      <c r="H182" s="63"/>
      <c r="I182" s="63"/>
      <c r="J182" s="38"/>
      <c r="K182" s="11"/>
      <c r="L182" s="11"/>
      <c r="M182" s="11"/>
      <c r="N182" s="25"/>
      <c r="O182" s="25"/>
      <c r="P182" s="11"/>
      <c r="Q182" s="11"/>
      <c r="R182" s="11"/>
      <c r="S182" s="11"/>
      <c r="T182" s="6"/>
    </row>
    <row r="183" spans="1:20" ht="34.5" customHeight="1">
      <c r="A183" s="63"/>
      <c r="B183" s="63"/>
      <c r="C183" s="63"/>
      <c r="D183" s="65"/>
      <c r="E183" s="65"/>
      <c r="F183" s="63"/>
      <c r="G183" s="63"/>
      <c r="H183" s="63"/>
      <c r="I183" s="63"/>
      <c r="J183" s="38"/>
      <c r="K183" s="11"/>
      <c r="L183" s="11"/>
      <c r="M183" s="11"/>
      <c r="N183" s="25"/>
      <c r="O183" s="25"/>
      <c r="P183" s="11"/>
      <c r="Q183" s="11"/>
      <c r="R183" s="11"/>
      <c r="S183" s="11"/>
      <c r="T183" s="6"/>
    </row>
    <row r="184" spans="1:20" ht="34.5" customHeight="1">
      <c r="A184" s="63"/>
      <c r="B184" s="63"/>
      <c r="C184" s="63"/>
      <c r="D184" s="65"/>
      <c r="E184" s="65"/>
      <c r="F184" s="63"/>
      <c r="G184" s="63"/>
      <c r="H184" s="63"/>
      <c r="I184" s="63"/>
      <c r="J184" s="38"/>
      <c r="K184" s="28"/>
      <c r="L184" s="28"/>
      <c r="M184" s="28"/>
      <c r="N184" s="29"/>
      <c r="O184" s="29"/>
      <c r="P184" s="28"/>
      <c r="Q184" s="28"/>
      <c r="R184" s="28"/>
      <c r="S184" s="28"/>
      <c r="T184" s="6"/>
    </row>
    <row r="185" spans="1:20" ht="34.5" customHeight="1">
      <c r="A185" s="63"/>
      <c r="B185" s="12"/>
      <c r="C185" s="12"/>
      <c r="D185" s="24"/>
      <c r="E185" s="24"/>
      <c r="F185" s="12"/>
      <c r="G185" s="12"/>
      <c r="H185" s="12"/>
      <c r="I185" s="12"/>
      <c r="J185" s="38"/>
      <c r="K185" s="30"/>
      <c r="L185" s="30"/>
      <c r="M185" s="30"/>
      <c r="N185" s="31"/>
      <c r="O185" s="31"/>
      <c r="P185" s="28"/>
      <c r="Q185" s="30"/>
      <c r="R185" s="30"/>
      <c r="S185" s="30"/>
      <c r="T185" s="6"/>
    </row>
    <row r="186" spans="1:20" ht="34.5" customHeight="1">
      <c r="A186" s="12"/>
      <c r="B186" s="11"/>
      <c r="C186" s="11"/>
      <c r="D186" s="25"/>
      <c r="E186" s="25"/>
      <c r="F186" s="11"/>
      <c r="G186" s="11"/>
      <c r="H186" s="11"/>
      <c r="I186" s="11"/>
      <c r="J186" s="38"/>
      <c r="K186" s="30"/>
      <c r="L186" s="30"/>
      <c r="M186" s="30"/>
      <c r="N186" s="31"/>
      <c r="O186" s="31"/>
      <c r="P186" s="28"/>
      <c r="Q186" s="30"/>
      <c r="R186" s="30"/>
      <c r="S186" s="30"/>
      <c r="T186" s="6"/>
    </row>
    <row r="187" spans="1:20" ht="34.5" customHeight="1">
      <c r="A187" s="11"/>
      <c r="B187" s="11"/>
      <c r="C187" s="11"/>
      <c r="D187" s="25"/>
      <c r="E187" s="25"/>
      <c r="F187" s="11"/>
      <c r="G187" s="11"/>
      <c r="H187" s="11"/>
      <c r="I187" s="11"/>
      <c r="J187" s="38"/>
      <c r="K187" s="30"/>
      <c r="L187" s="30"/>
      <c r="M187" s="30"/>
      <c r="N187" s="31"/>
      <c r="O187" s="31"/>
      <c r="P187" s="28"/>
      <c r="Q187" s="30"/>
      <c r="R187" s="30"/>
      <c r="S187" s="30"/>
      <c r="T187" s="6"/>
    </row>
    <row r="188" spans="1:20" ht="34.5" customHeight="1">
      <c r="A188" s="11"/>
      <c r="B188" s="5"/>
      <c r="C188" s="5"/>
      <c r="D188" s="26"/>
      <c r="E188" s="26"/>
      <c r="F188" s="5"/>
      <c r="G188" s="5"/>
      <c r="H188" s="5"/>
      <c r="I188" s="5"/>
      <c r="J188" s="38"/>
      <c r="K188" s="30"/>
      <c r="L188" s="30"/>
      <c r="M188" s="30"/>
      <c r="N188" s="31"/>
      <c r="O188" s="31"/>
      <c r="P188" s="28"/>
      <c r="Q188" s="30"/>
      <c r="R188" s="30"/>
      <c r="S188" s="30"/>
      <c r="T188" s="6"/>
    </row>
    <row r="189" spans="1:20" ht="34.5" customHeight="1">
      <c r="A189" s="5"/>
      <c r="B189" s="5"/>
      <c r="C189" s="5"/>
      <c r="D189" s="26"/>
      <c r="E189" s="26"/>
      <c r="F189" s="18"/>
      <c r="G189" s="5"/>
      <c r="H189" s="5"/>
      <c r="I189" s="5"/>
      <c r="J189" s="38"/>
      <c r="K189" s="30"/>
      <c r="L189" s="30"/>
      <c r="M189" s="30"/>
      <c r="N189" s="31"/>
      <c r="O189" s="31"/>
      <c r="P189" s="28"/>
      <c r="Q189" s="30"/>
      <c r="R189" s="30"/>
      <c r="S189" s="30"/>
      <c r="T189" s="6"/>
    </row>
    <row r="190" spans="1:20" ht="34.5" customHeight="1">
      <c r="A190" s="5"/>
      <c r="B190" s="5"/>
      <c r="C190" s="5"/>
      <c r="D190" s="26"/>
      <c r="E190" s="26"/>
      <c r="F190" s="18"/>
      <c r="G190" s="5"/>
      <c r="H190" s="5"/>
      <c r="I190" s="5"/>
      <c r="J190" s="38"/>
      <c r="K190" s="30"/>
      <c r="L190" s="30"/>
      <c r="M190" s="30"/>
      <c r="N190" s="31"/>
      <c r="O190" s="31"/>
      <c r="P190" s="28"/>
      <c r="Q190" s="30"/>
      <c r="R190" s="30"/>
      <c r="S190" s="30"/>
      <c r="T190" s="6"/>
    </row>
    <row r="191" spans="1:20" ht="34.5" customHeight="1">
      <c r="A191" s="5"/>
      <c r="B191" s="5"/>
      <c r="C191" s="5"/>
      <c r="D191" s="26"/>
      <c r="E191" s="26"/>
      <c r="F191" s="5"/>
      <c r="G191" s="5"/>
      <c r="H191" s="5"/>
      <c r="I191" s="5"/>
      <c r="J191" s="38"/>
      <c r="K191" s="30"/>
      <c r="L191" s="30"/>
      <c r="M191" s="30"/>
      <c r="N191" s="31"/>
      <c r="O191" s="31"/>
      <c r="P191" s="28"/>
      <c r="Q191" s="30"/>
      <c r="R191" s="30"/>
      <c r="S191" s="30"/>
      <c r="T191" s="6"/>
    </row>
    <row r="192" spans="1:20" ht="34.5" customHeight="1">
      <c r="A192" s="5"/>
      <c r="B192" s="5"/>
      <c r="C192" s="5"/>
      <c r="D192" s="26"/>
      <c r="E192" s="26"/>
      <c r="F192" s="5"/>
      <c r="G192" s="5"/>
      <c r="H192" s="5"/>
      <c r="I192" s="5"/>
      <c r="J192" s="38"/>
      <c r="K192" s="10"/>
      <c r="L192" s="10"/>
      <c r="M192" s="10"/>
      <c r="N192" s="27"/>
      <c r="O192" s="27"/>
      <c r="P192" s="11"/>
      <c r="Q192" s="10"/>
      <c r="R192" s="10"/>
      <c r="S192" s="10"/>
      <c r="T192" s="6"/>
    </row>
    <row r="193" spans="1:20" ht="34.5" customHeight="1">
      <c r="A193" s="5"/>
      <c r="B193" s="5"/>
      <c r="C193" s="5"/>
      <c r="D193" s="26"/>
      <c r="E193" s="26"/>
      <c r="F193" s="5"/>
      <c r="G193" s="5"/>
      <c r="H193" s="5"/>
      <c r="I193" s="5"/>
      <c r="J193" s="38"/>
      <c r="K193" s="10"/>
      <c r="L193" s="10"/>
      <c r="M193" s="10"/>
      <c r="N193" s="27"/>
      <c r="O193" s="27"/>
      <c r="P193" s="11"/>
      <c r="Q193" s="10"/>
      <c r="R193" s="10"/>
      <c r="S193" s="10"/>
      <c r="T193" s="6"/>
    </row>
    <row r="194" spans="1:20" ht="34.5" customHeight="1">
      <c r="A194" s="5"/>
      <c r="B194" s="5"/>
      <c r="C194" s="5"/>
      <c r="D194" s="26"/>
      <c r="E194" s="26"/>
      <c r="F194" s="5"/>
      <c r="G194" s="5"/>
      <c r="H194" s="5"/>
      <c r="I194" s="5"/>
      <c r="J194" s="38"/>
      <c r="K194" s="10"/>
      <c r="L194" s="10"/>
      <c r="M194" s="10"/>
      <c r="N194" s="27"/>
      <c r="O194" s="27"/>
      <c r="P194" s="11"/>
      <c r="Q194" s="10"/>
      <c r="R194" s="10"/>
      <c r="S194" s="10"/>
      <c r="T194" s="6"/>
    </row>
    <row r="195" spans="1:20" ht="34.5" customHeight="1">
      <c r="A195" s="5"/>
      <c r="B195" s="5"/>
      <c r="C195" s="5"/>
      <c r="D195" s="26"/>
      <c r="E195" s="26"/>
      <c r="F195" s="5"/>
      <c r="G195" s="5"/>
      <c r="H195" s="5"/>
      <c r="I195" s="5"/>
      <c r="J195" s="38"/>
      <c r="K195" s="10"/>
      <c r="L195" s="10"/>
      <c r="M195" s="10"/>
      <c r="N195" s="27"/>
      <c r="O195" s="27"/>
      <c r="P195" s="11"/>
      <c r="Q195" s="10"/>
      <c r="R195" s="10"/>
      <c r="S195" s="10"/>
      <c r="T195" s="6"/>
    </row>
    <row r="196" spans="1:19" ht="34.5" customHeight="1">
      <c r="A196" s="5"/>
      <c r="B196" s="5"/>
      <c r="C196" s="5"/>
      <c r="D196" s="26"/>
      <c r="E196" s="26"/>
      <c r="F196" s="5"/>
      <c r="G196" s="5"/>
      <c r="H196" s="5"/>
      <c r="I196" s="5"/>
      <c r="J196" s="38"/>
      <c r="K196" s="10"/>
      <c r="L196" s="10"/>
      <c r="M196" s="10"/>
      <c r="N196" s="27"/>
      <c r="O196" s="27"/>
      <c r="P196" s="11"/>
      <c r="Q196" s="10"/>
      <c r="R196" s="10"/>
      <c r="S196" s="10"/>
    </row>
    <row r="197" spans="1:19" ht="34.5" customHeight="1">
      <c r="A197" s="5"/>
      <c r="J197" s="38"/>
      <c r="K197" s="10"/>
      <c r="L197" s="10"/>
      <c r="M197" s="10"/>
      <c r="N197" s="27"/>
      <c r="O197" s="27"/>
      <c r="P197" s="11"/>
      <c r="Q197" s="10"/>
      <c r="R197" s="10"/>
      <c r="S197" s="10"/>
    </row>
    <row r="198" spans="10:19" ht="34.5" customHeight="1">
      <c r="J198" s="38"/>
      <c r="K198" s="10"/>
      <c r="L198" s="10"/>
      <c r="M198" s="10"/>
      <c r="N198" s="27"/>
      <c r="O198" s="27"/>
      <c r="P198" s="11"/>
      <c r="Q198" s="10"/>
      <c r="R198" s="10"/>
      <c r="S198" s="10"/>
    </row>
    <row r="199" spans="10:19" ht="38.25" customHeight="1">
      <c r="J199" s="38"/>
      <c r="K199" s="10"/>
      <c r="L199" s="10"/>
      <c r="M199" s="10"/>
      <c r="N199" s="27"/>
      <c r="O199" s="27"/>
      <c r="P199" s="11"/>
      <c r="Q199" s="10"/>
      <c r="R199" s="10"/>
      <c r="S199" s="10"/>
    </row>
    <row r="200" spans="10:19" ht="35.25" customHeight="1">
      <c r="J200" s="38"/>
      <c r="K200" s="10"/>
      <c r="L200" s="10"/>
      <c r="M200" s="10"/>
      <c r="N200" s="27"/>
      <c r="O200" s="27"/>
      <c r="P200" s="11"/>
      <c r="Q200" s="10"/>
      <c r="R200" s="10"/>
      <c r="S200" s="10"/>
    </row>
    <row r="201" spans="10:19" ht="43.5" customHeight="1">
      <c r="J201" s="38"/>
      <c r="K201" s="10"/>
      <c r="L201" s="10"/>
      <c r="M201" s="10"/>
      <c r="N201" s="27"/>
      <c r="O201" s="27"/>
      <c r="P201" s="11"/>
      <c r="Q201" s="10"/>
      <c r="R201" s="10"/>
      <c r="S201" s="10"/>
    </row>
    <row r="202" spans="10:19" ht="52.5" customHeight="1">
      <c r="J202" s="38"/>
      <c r="K202" s="10"/>
      <c r="L202" s="10"/>
      <c r="M202" s="10"/>
      <c r="N202" s="27"/>
      <c r="O202" s="27"/>
      <c r="P202" s="11"/>
      <c r="Q202" s="10"/>
      <c r="R202" s="10"/>
      <c r="S202" s="10"/>
    </row>
    <row r="203" spans="10:19" ht="45" customHeight="1">
      <c r="J203" s="38"/>
      <c r="K203" s="10"/>
      <c r="L203" s="10"/>
      <c r="M203" s="10"/>
      <c r="N203" s="27"/>
      <c r="O203" s="27"/>
      <c r="P203" s="11"/>
      <c r="Q203" s="10"/>
      <c r="R203" s="10"/>
      <c r="S203" s="10"/>
    </row>
    <row r="204" spans="10:20" ht="44.25">
      <c r="J204" s="38"/>
      <c r="K204" s="10"/>
      <c r="L204" s="10"/>
      <c r="M204" s="10"/>
      <c r="N204" s="27"/>
      <c r="O204" s="27"/>
      <c r="P204" s="11"/>
      <c r="Q204" s="10"/>
      <c r="R204" s="10"/>
      <c r="S204" s="10"/>
      <c r="T204" s="6"/>
    </row>
    <row r="205" spans="10:20" ht="44.25">
      <c r="J205" s="38"/>
      <c r="K205" s="10"/>
      <c r="L205" s="10"/>
      <c r="M205" s="10"/>
      <c r="N205" s="27"/>
      <c r="O205" s="27"/>
      <c r="P205" s="11"/>
      <c r="Q205" s="10"/>
      <c r="R205" s="10"/>
      <c r="S205" s="10"/>
      <c r="T205" s="6"/>
    </row>
    <row r="206" spans="10:20" ht="44.25">
      <c r="J206" s="38"/>
      <c r="K206" s="10"/>
      <c r="L206" s="10"/>
      <c r="M206" s="10"/>
      <c r="N206" s="27"/>
      <c r="O206" s="27"/>
      <c r="P206" s="11"/>
      <c r="Q206" s="10"/>
      <c r="R206" s="10"/>
      <c r="S206" s="10"/>
      <c r="T206" s="6"/>
    </row>
    <row r="207" spans="10:20" ht="44.25">
      <c r="J207" s="38"/>
      <c r="K207" s="10"/>
      <c r="L207" s="10"/>
      <c r="M207" s="10"/>
      <c r="N207" s="27"/>
      <c r="O207" s="27"/>
      <c r="P207" s="11"/>
      <c r="Q207" s="10"/>
      <c r="R207" s="10"/>
      <c r="S207" s="10"/>
      <c r="T207" s="6"/>
    </row>
    <row r="208" spans="10:20" ht="44.25">
      <c r="J208" s="38"/>
      <c r="K208" s="10"/>
      <c r="L208" s="10"/>
      <c r="M208" s="10"/>
      <c r="N208" s="27"/>
      <c r="O208" s="27"/>
      <c r="P208" s="11"/>
      <c r="Q208" s="10"/>
      <c r="R208" s="10"/>
      <c r="S208" s="10"/>
      <c r="T208" s="6"/>
    </row>
    <row r="209" spans="10:20" ht="31.5" customHeight="1">
      <c r="J209" s="38"/>
      <c r="K209" s="10"/>
      <c r="L209" s="10"/>
      <c r="M209" s="10"/>
      <c r="N209" s="27"/>
      <c r="O209" s="27"/>
      <c r="P209" s="11"/>
      <c r="Q209" s="10"/>
      <c r="R209" s="10"/>
      <c r="S209" s="10"/>
      <c r="T209" s="6"/>
    </row>
    <row r="210" spans="10:20" ht="31.5" customHeight="1">
      <c r="J210" s="38"/>
      <c r="K210" s="10"/>
      <c r="L210" s="10"/>
      <c r="M210" s="10"/>
      <c r="N210" s="27"/>
      <c r="O210" s="27"/>
      <c r="P210" s="11"/>
      <c r="Q210" s="10"/>
      <c r="R210" s="10"/>
      <c r="S210" s="10"/>
      <c r="T210" s="6"/>
    </row>
    <row r="211" spans="10:20" ht="44.25">
      <c r="J211" s="38"/>
      <c r="K211" s="10"/>
      <c r="L211" s="10"/>
      <c r="M211" s="10"/>
      <c r="N211" s="27"/>
      <c r="O211" s="27"/>
      <c r="P211" s="11"/>
      <c r="Q211" s="10"/>
      <c r="R211" s="10"/>
      <c r="S211" s="10"/>
      <c r="T211" s="6"/>
    </row>
    <row r="212" spans="10:20" ht="31.5" customHeight="1">
      <c r="J212" s="38"/>
      <c r="K212" s="10"/>
      <c r="L212" s="10"/>
      <c r="M212" s="10"/>
      <c r="N212" s="27"/>
      <c r="O212" s="27"/>
      <c r="P212" s="11"/>
      <c r="Q212" s="10"/>
      <c r="R212" s="10"/>
      <c r="S212" s="10"/>
      <c r="T212" s="6"/>
    </row>
    <row r="213" spans="10:20" ht="44.25">
      <c r="J213" s="38"/>
      <c r="K213" s="10"/>
      <c r="L213" s="10"/>
      <c r="M213" s="10"/>
      <c r="N213" s="27"/>
      <c r="O213" s="27"/>
      <c r="P213" s="11"/>
      <c r="Q213" s="10"/>
      <c r="R213" s="10"/>
      <c r="S213" s="10"/>
      <c r="T213" s="6"/>
    </row>
    <row r="214" spans="10:20" ht="39" customHeight="1">
      <c r="J214" s="38"/>
      <c r="K214" s="10"/>
      <c r="L214" s="10"/>
      <c r="M214" s="10"/>
      <c r="N214" s="27"/>
      <c r="O214" s="27"/>
      <c r="P214" s="11"/>
      <c r="Q214" s="10"/>
      <c r="R214" s="10"/>
      <c r="S214" s="10"/>
      <c r="T214" s="6"/>
    </row>
    <row r="215" spans="10:20" ht="31.5" customHeight="1">
      <c r="J215" s="38"/>
      <c r="K215" s="10"/>
      <c r="L215" s="10"/>
      <c r="M215" s="10"/>
      <c r="N215" s="27"/>
      <c r="O215" s="27"/>
      <c r="P215" s="11"/>
      <c r="Q215" s="10"/>
      <c r="R215" s="10"/>
      <c r="S215" s="10"/>
      <c r="T215" s="6"/>
    </row>
    <row r="216" spans="10:20" ht="31.5" customHeight="1">
      <c r="J216" s="38"/>
      <c r="K216" s="10"/>
      <c r="L216" s="10"/>
      <c r="M216" s="10"/>
      <c r="N216" s="27"/>
      <c r="O216" s="27"/>
      <c r="P216" s="11"/>
      <c r="Q216" s="10"/>
      <c r="R216" s="10"/>
      <c r="S216" s="10"/>
      <c r="T216" s="6"/>
    </row>
    <row r="217" spans="10:20" ht="31.5" customHeight="1">
      <c r="J217" s="38"/>
      <c r="K217" s="10"/>
      <c r="L217" s="10"/>
      <c r="M217" s="10"/>
      <c r="N217" s="27"/>
      <c r="O217" s="27"/>
      <c r="P217" s="11"/>
      <c r="Q217" s="10"/>
      <c r="R217" s="10"/>
      <c r="S217" s="10"/>
      <c r="T217" s="6"/>
    </row>
    <row r="218" spans="10:20" ht="31.5" customHeight="1">
      <c r="J218" s="38"/>
      <c r="K218" s="10"/>
      <c r="L218" s="10"/>
      <c r="M218" s="10"/>
      <c r="N218" s="27"/>
      <c r="O218" s="27"/>
      <c r="P218" s="11"/>
      <c r="Q218" s="10"/>
      <c r="R218" s="10"/>
      <c r="S218" s="10"/>
      <c r="T218" s="6"/>
    </row>
    <row r="219" spans="10:20" ht="31.5" customHeight="1">
      <c r="J219" s="38"/>
      <c r="K219" s="10"/>
      <c r="L219" s="10"/>
      <c r="M219" s="10"/>
      <c r="N219" s="27"/>
      <c r="O219" s="27"/>
      <c r="P219" s="11"/>
      <c r="Q219" s="10"/>
      <c r="R219" s="10"/>
      <c r="S219" s="10"/>
      <c r="T219" s="6"/>
    </row>
    <row r="220" spans="10:20" ht="31.5" customHeight="1">
      <c r="J220" s="38"/>
      <c r="K220" s="10"/>
      <c r="L220" s="10"/>
      <c r="M220" s="10"/>
      <c r="N220" s="27"/>
      <c r="O220" s="27"/>
      <c r="P220" s="11"/>
      <c r="Q220" s="10"/>
      <c r="R220" s="10"/>
      <c r="S220" s="10"/>
      <c r="T220" s="6"/>
    </row>
    <row r="221" spans="10:20" ht="31.5" customHeight="1">
      <c r="J221" s="38"/>
      <c r="K221" s="10"/>
      <c r="L221" s="10"/>
      <c r="M221" s="10"/>
      <c r="N221" s="27"/>
      <c r="O221" s="27"/>
      <c r="P221" s="11"/>
      <c r="Q221" s="10"/>
      <c r="R221" s="10"/>
      <c r="S221" s="10"/>
      <c r="T221" s="6"/>
    </row>
    <row r="222" spans="10:20" ht="31.5" customHeight="1">
      <c r="J222" s="38"/>
      <c r="K222" s="10"/>
      <c r="L222" s="10"/>
      <c r="M222" s="10"/>
      <c r="N222" s="27"/>
      <c r="O222" s="27"/>
      <c r="P222" s="11"/>
      <c r="Q222" s="10"/>
      <c r="R222" s="10"/>
      <c r="S222" s="10"/>
      <c r="T222" s="6"/>
    </row>
    <row r="223" spans="10:20" ht="31.5" customHeight="1">
      <c r="J223" s="38"/>
      <c r="K223" s="10"/>
      <c r="L223" s="10"/>
      <c r="M223" s="10"/>
      <c r="N223" s="27"/>
      <c r="O223" s="27"/>
      <c r="P223" s="11"/>
      <c r="Q223" s="10"/>
      <c r="R223" s="10"/>
      <c r="S223" s="10"/>
      <c r="T223" s="6"/>
    </row>
    <row r="224" spans="10:20" ht="31.5" customHeight="1">
      <c r="J224" s="38"/>
      <c r="K224" s="10"/>
      <c r="L224" s="10"/>
      <c r="M224" s="10"/>
      <c r="N224" s="27"/>
      <c r="O224" s="27"/>
      <c r="P224" s="11"/>
      <c r="Q224" s="10"/>
      <c r="R224" s="10"/>
      <c r="S224" s="10"/>
      <c r="T224" s="6"/>
    </row>
    <row r="225" spans="10:20" ht="31.5" customHeight="1">
      <c r="J225" s="38"/>
      <c r="K225" s="10"/>
      <c r="L225" s="10"/>
      <c r="M225" s="10"/>
      <c r="N225" s="27"/>
      <c r="O225" s="27"/>
      <c r="P225" s="11"/>
      <c r="Q225" s="10"/>
      <c r="R225" s="10"/>
      <c r="S225" s="10"/>
      <c r="T225" s="6"/>
    </row>
    <row r="226" spans="10:20" ht="31.5" customHeight="1">
      <c r="J226" s="38"/>
      <c r="K226" s="10"/>
      <c r="L226" s="10"/>
      <c r="M226" s="10"/>
      <c r="N226" s="27"/>
      <c r="O226" s="27"/>
      <c r="P226" s="11"/>
      <c r="Q226" s="10"/>
      <c r="R226" s="10"/>
      <c r="S226" s="10"/>
      <c r="T226" s="6"/>
    </row>
    <row r="227" spans="10:20" ht="31.5" customHeight="1">
      <c r="J227" s="38"/>
      <c r="K227" s="10"/>
      <c r="L227" s="10"/>
      <c r="M227" s="10"/>
      <c r="N227" s="27"/>
      <c r="O227" s="27"/>
      <c r="P227" s="11"/>
      <c r="Q227" s="10"/>
      <c r="R227" s="10"/>
      <c r="S227" s="10"/>
      <c r="T227" s="6"/>
    </row>
    <row r="228" spans="10:20" ht="31.5" customHeight="1">
      <c r="J228" s="38"/>
      <c r="K228" s="10"/>
      <c r="L228" s="10"/>
      <c r="M228" s="10"/>
      <c r="N228" s="27"/>
      <c r="O228" s="27"/>
      <c r="P228" s="11"/>
      <c r="Q228" s="10"/>
      <c r="R228" s="10"/>
      <c r="S228" s="10"/>
      <c r="T228" s="6"/>
    </row>
    <row r="229" spans="10:20" ht="31.5" customHeight="1">
      <c r="J229" s="38"/>
      <c r="K229" s="10"/>
      <c r="L229" s="10"/>
      <c r="M229" s="10"/>
      <c r="N229" s="27"/>
      <c r="O229" s="27"/>
      <c r="P229" s="11"/>
      <c r="Q229" s="10"/>
      <c r="R229" s="10"/>
      <c r="S229" s="10"/>
      <c r="T229" s="6"/>
    </row>
    <row r="230" spans="10:20" ht="31.5" customHeight="1">
      <c r="J230" s="38"/>
      <c r="K230" s="10"/>
      <c r="L230" s="10"/>
      <c r="M230" s="10"/>
      <c r="N230" s="27"/>
      <c r="O230" s="27"/>
      <c r="P230" s="11"/>
      <c r="Q230" s="10"/>
      <c r="R230" s="10"/>
      <c r="S230" s="10"/>
      <c r="T230" s="6"/>
    </row>
    <row r="231" spans="10:20" ht="31.5" customHeight="1">
      <c r="J231" s="38"/>
      <c r="K231" s="10"/>
      <c r="L231" s="10"/>
      <c r="M231" s="10"/>
      <c r="N231" s="27"/>
      <c r="O231" s="27"/>
      <c r="P231" s="11"/>
      <c r="Q231" s="10"/>
      <c r="R231" s="10"/>
      <c r="S231" s="10"/>
      <c r="T231" s="6"/>
    </row>
    <row r="232" spans="10:20" ht="31.5" customHeight="1">
      <c r="J232" s="38"/>
      <c r="K232" s="10"/>
      <c r="L232" s="10"/>
      <c r="M232" s="10"/>
      <c r="N232" s="27"/>
      <c r="O232" s="27"/>
      <c r="P232" s="11"/>
      <c r="Q232" s="10"/>
      <c r="R232" s="10"/>
      <c r="S232" s="10"/>
      <c r="T232" s="6"/>
    </row>
    <row r="233" spans="10:20" ht="31.5" customHeight="1">
      <c r="J233" s="38"/>
      <c r="K233" s="10"/>
      <c r="L233" s="10"/>
      <c r="M233" s="10"/>
      <c r="N233" s="27"/>
      <c r="O233" s="27"/>
      <c r="P233" s="11"/>
      <c r="Q233" s="10"/>
      <c r="R233" s="10"/>
      <c r="S233" s="10"/>
      <c r="T233" s="6"/>
    </row>
    <row r="234" spans="10:19" ht="31.5" customHeight="1">
      <c r="J234" s="38"/>
      <c r="K234" s="10"/>
      <c r="L234" s="10"/>
      <c r="M234" s="10"/>
      <c r="N234" s="27"/>
      <c r="O234" s="27"/>
      <c r="P234" s="11"/>
      <c r="Q234" s="10"/>
      <c r="R234" s="10"/>
      <c r="S234" s="10"/>
    </row>
    <row r="235" spans="10:19" ht="34.5">
      <c r="J235" s="38"/>
      <c r="K235" s="10"/>
      <c r="L235" s="10"/>
      <c r="M235" s="10"/>
      <c r="N235" s="27"/>
      <c r="O235" s="27"/>
      <c r="P235" s="11"/>
      <c r="Q235" s="10"/>
      <c r="R235" s="10"/>
      <c r="S235" s="10"/>
    </row>
    <row r="236" spans="10:19" ht="31.5" customHeight="1">
      <c r="J236" s="38"/>
      <c r="K236" s="10"/>
      <c r="L236" s="10"/>
      <c r="M236" s="10"/>
      <c r="N236" s="27"/>
      <c r="O236" s="27"/>
      <c r="P236" s="11"/>
      <c r="Q236" s="10"/>
      <c r="R236" s="10"/>
      <c r="S236" s="10"/>
    </row>
    <row r="237" spans="10:19" ht="31.5" customHeight="1">
      <c r="J237" s="38"/>
      <c r="K237" s="10"/>
      <c r="L237" s="10"/>
      <c r="M237" s="10"/>
      <c r="N237" s="27"/>
      <c r="O237" s="27"/>
      <c r="P237" s="11"/>
      <c r="Q237" s="10"/>
      <c r="R237" s="10"/>
      <c r="S237" s="10"/>
    </row>
    <row r="238" spans="10:19" ht="49.5" customHeight="1">
      <c r="J238" s="38"/>
      <c r="K238" s="10"/>
      <c r="L238" s="10"/>
      <c r="M238" s="10"/>
      <c r="N238" s="27"/>
      <c r="O238" s="27"/>
      <c r="P238" s="11"/>
      <c r="Q238" s="10"/>
      <c r="R238" s="10"/>
      <c r="S238" s="10"/>
    </row>
    <row r="239" spans="10:20" ht="49.5" customHeight="1">
      <c r="J239" s="38"/>
      <c r="K239" s="10"/>
      <c r="L239" s="10"/>
      <c r="M239" s="10"/>
      <c r="N239" s="27"/>
      <c r="O239" s="27"/>
      <c r="P239" s="11"/>
      <c r="Q239" s="10"/>
      <c r="R239" s="10"/>
      <c r="S239" s="10"/>
      <c r="T239" s="6"/>
    </row>
    <row r="240" spans="10:20" ht="31.5" customHeight="1">
      <c r="J240" s="38"/>
      <c r="K240" s="10"/>
      <c r="L240" s="10"/>
      <c r="M240" s="10"/>
      <c r="N240" s="27"/>
      <c r="O240" s="27"/>
      <c r="P240" s="11"/>
      <c r="Q240" s="10"/>
      <c r="R240" s="10"/>
      <c r="S240" s="10"/>
      <c r="T240" s="6"/>
    </row>
    <row r="241" spans="10:20" ht="31.5" customHeight="1">
      <c r="J241" s="38"/>
      <c r="K241" s="10"/>
      <c r="L241" s="10"/>
      <c r="M241" s="10"/>
      <c r="N241" s="27"/>
      <c r="O241" s="27"/>
      <c r="P241" s="11"/>
      <c r="Q241" s="10"/>
      <c r="R241" s="10"/>
      <c r="S241" s="10"/>
      <c r="T241" s="6"/>
    </row>
    <row r="242" spans="10:20" ht="31.5" customHeight="1">
      <c r="J242" s="38"/>
      <c r="K242" s="10"/>
      <c r="L242" s="10"/>
      <c r="M242" s="10"/>
      <c r="N242" s="27"/>
      <c r="O242" s="27"/>
      <c r="P242" s="11"/>
      <c r="Q242" s="10"/>
      <c r="R242" s="10"/>
      <c r="S242" s="10"/>
      <c r="T242" s="6"/>
    </row>
    <row r="243" spans="10:20" ht="31.5" customHeight="1">
      <c r="J243" s="38"/>
      <c r="K243" s="10"/>
      <c r="L243" s="10"/>
      <c r="M243" s="10"/>
      <c r="N243" s="27"/>
      <c r="O243" s="27"/>
      <c r="P243" s="11"/>
      <c r="Q243" s="10"/>
      <c r="R243" s="10"/>
      <c r="S243" s="10"/>
      <c r="T243" s="6"/>
    </row>
    <row r="244" spans="10:20" ht="31.5" customHeight="1">
      <c r="J244" s="38"/>
      <c r="K244" s="10"/>
      <c r="L244" s="10"/>
      <c r="M244" s="10"/>
      <c r="N244" s="27"/>
      <c r="O244" s="27"/>
      <c r="P244" s="11"/>
      <c r="Q244" s="10"/>
      <c r="R244" s="10"/>
      <c r="S244" s="10"/>
      <c r="T244" s="6"/>
    </row>
    <row r="245" spans="10:20" ht="31.5" customHeight="1">
      <c r="J245" s="38"/>
      <c r="K245" s="10"/>
      <c r="L245" s="10"/>
      <c r="M245" s="10"/>
      <c r="N245" s="27"/>
      <c r="O245" s="27"/>
      <c r="P245" s="11"/>
      <c r="Q245" s="10"/>
      <c r="R245" s="10"/>
      <c r="S245" s="10"/>
      <c r="T245" s="6"/>
    </row>
    <row r="246" spans="10:20" ht="31.5" customHeight="1">
      <c r="J246" s="38"/>
      <c r="K246" s="10"/>
      <c r="L246" s="10"/>
      <c r="M246" s="10"/>
      <c r="N246" s="27"/>
      <c r="O246" s="27"/>
      <c r="P246" s="11"/>
      <c r="Q246" s="10"/>
      <c r="R246" s="10"/>
      <c r="S246" s="10"/>
      <c r="T246" s="6"/>
    </row>
    <row r="247" spans="10:20" ht="31.5" customHeight="1">
      <c r="J247" s="38"/>
      <c r="K247" s="10"/>
      <c r="L247" s="10"/>
      <c r="M247" s="10"/>
      <c r="N247" s="27"/>
      <c r="O247" s="27"/>
      <c r="P247" s="11"/>
      <c r="Q247" s="10"/>
      <c r="R247" s="10"/>
      <c r="S247" s="10"/>
      <c r="T247" s="6"/>
    </row>
    <row r="248" spans="10:20" ht="31.5" customHeight="1">
      <c r="J248" s="38"/>
      <c r="K248" s="10"/>
      <c r="L248" s="10"/>
      <c r="M248" s="10"/>
      <c r="N248" s="27"/>
      <c r="O248" s="27"/>
      <c r="P248" s="11"/>
      <c r="Q248" s="10"/>
      <c r="R248" s="10"/>
      <c r="S248" s="10"/>
      <c r="T248" s="6"/>
    </row>
    <row r="249" spans="10:20" ht="31.5" customHeight="1">
      <c r="J249" s="38"/>
      <c r="K249" s="10"/>
      <c r="L249" s="10"/>
      <c r="M249" s="10"/>
      <c r="N249" s="27"/>
      <c r="O249" s="27"/>
      <c r="P249" s="11"/>
      <c r="Q249" s="10"/>
      <c r="R249" s="10"/>
      <c r="S249" s="10"/>
      <c r="T249" s="6"/>
    </row>
    <row r="250" spans="10:20" ht="31.5" customHeight="1">
      <c r="J250" s="38"/>
      <c r="K250" s="10"/>
      <c r="L250" s="10"/>
      <c r="M250" s="10"/>
      <c r="N250" s="27"/>
      <c r="O250" s="27"/>
      <c r="P250" s="11"/>
      <c r="Q250" s="10"/>
      <c r="R250" s="10"/>
      <c r="S250" s="10"/>
      <c r="T250" s="6"/>
    </row>
    <row r="251" spans="10:20" ht="31.5" customHeight="1">
      <c r="J251" s="38"/>
      <c r="K251" s="10"/>
      <c r="L251" s="10"/>
      <c r="M251" s="10"/>
      <c r="N251" s="27"/>
      <c r="O251" s="27"/>
      <c r="P251" s="11"/>
      <c r="Q251" s="10"/>
      <c r="R251" s="10"/>
      <c r="S251" s="10"/>
      <c r="T251" s="6"/>
    </row>
    <row r="252" spans="10:20" ht="31.5" customHeight="1">
      <c r="J252" s="38"/>
      <c r="K252" s="10"/>
      <c r="L252" s="10"/>
      <c r="M252" s="10"/>
      <c r="N252" s="27"/>
      <c r="O252" s="27"/>
      <c r="P252" s="11"/>
      <c r="Q252" s="10"/>
      <c r="R252" s="10"/>
      <c r="S252" s="10"/>
      <c r="T252" s="6"/>
    </row>
    <row r="253" spans="10:20" ht="31.5" customHeight="1">
      <c r="J253" s="38"/>
      <c r="K253" s="10"/>
      <c r="L253" s="10"/>
      <c r="M253" s="10"/>
      <c r="N253" s="27"/>
      <c r="O253" s="27"/>
      <c r="P253" s="11"/>
      <c r="Q253" s="10"/>
      <c r="R253" s="10"/>
      <c r="S253" s="10"/>
      <c r="T253" s="6"/>
    </row>
    <row r="254" spans="10:20" ht="31.5" customHeight="1">
      <c r="J254" s="38"/>
      <c r="K254" s="10"/>
      <c r="L254" s="10"/>
      <c r="M254" s="10"/>
      <c r="N254" s="27"/>
      <c r="O254" s="27"/>
      <c r="P254" s="11"/>
      <c r="Q254" s="10"/>
      <c r="R254" s="10"/>
      <c r="S254" s="10"/>
      <c r="T254" s="6"/>
    </row>
    <row r="255" spans="10:20" ht="31.5" customHeight="1">
      <c r="J255" s="38"/>
      <c r="K255" s="10"/>
      <c r="L255" s="10"/>
      <c r="M255" s="10"/>
      <c r="N255" s="27"/>
      <c r="O255" s="27"/>
      <c r="P255" s="11"/>
      <c r="Q255" s="10"/>
      <c r="R255" s="10"/>
      <c r="S255" s="10"/>
      <c r="T255" s="6"/>
    </row>
    <row r="256" spans="10:20" ht="31.5" customHeight="1">
      <c r="J256" s="38"/>
      <c r="K256" s="10"/>
      <c r="L256" s="10"/>
      <c r="M256" s="10"/>
      <c r="N256" s="27"/>
      <c r="O256" s="27"/>
      <c r="P256" s="11"/>
      <c r="Q256" s="10"/>
      <c r="R256" s="10"/>
      <c r="S256" s="10"/>
      <c r="T256" s="6"/>
    </row>
    <row r="257" spans="10:20" ht="44.25">
      <c r="J257" s="64"/>
      <c r="K257" s="10"/>
      <c r="L257" s="10"/>
      <c r="M257" s="10"/>
      <c r="N257" s="27"/>
      <c r="O257" s="27"/>
      <c r="P257" s="11"/>
      <c r="Q257" s="10"/>
      <c r="R257" s="10"/>
      <c r="S257" s="10"/>
      <c r="T257" s="6"/>
    </row>
    <row r="258" spans="10:20" ht="41.25" customHeight="1">
      <c r="J258" s="38"/>
      <c r="K258" s="10"/>
      <c r="L258" s="10"/>
      <c r="M258" s="10"/>
      <c r="N258" s="27"/>
      <c r="O258" s="27"/>
      <c r="P258" s="11"/>
      <c r="Q258" s="10"/>
      <c r="R258" s="10"/>
      <c r="S258" s="10"/>
      <c r="T258" s="6"/>
    </row>
    <row r="259" spans="10:20" ht="31.5" customHeight="1">
      <c r="J259" s="38"/>
      <c r="K259" s="10"/>
      <c r="L259" s="10"/>
      <c r="M259" s="10"/>
      <c r="N259" s="27"/>
      <c r="O259" s="27"/>
      <c r="P259" s="11"/>
      <c r="Q259" s="10"/>
      <c r="R259" s="10"/>
      <c r="S259" s="10"/>
      <c r="T259" s="6"/>
    </row>
    <row r="260" spans="10:20" ht="31.5" customHeight="1">
      <c r="J260" s="38"/>
      <c r="K260" s="10"/>
      <c r="L260" s="10"/>
      <c r="M260" s="10"/>
      <c r="N260" s="27"/>
      <c r="O260" s="27"/>
      <c r="P260" s="11"/>
      <c r="Q260" s="10"/>
      <c r="R260" s="10"/>
      <c r="S260" s="10"/>
      <c r="T260" s="6"/>
    </row>
    <row r="261" spans="10:20" ht="42" customHeight="1">
      <c r="J261" s="38"/>
      <c r="K261" s="10"/>
      <c r="L261" s="10"/>
      <c r="M261" s="10"/>
      <c r="N261" s="27"/>
      <c r="O261" s="27"/>
      <c r="P261" s="11"/>
      <c r="Q261" s="10"/>
      <c r="R261" s="10"/>
      <c r="S261" s="10"/>
      <c r="T261" s="6"/>
    </row>
    <row r="262" spans="10:20" ht="31.5" customHeight="1">
      <c r="J262" s="13"/>
      <c r="K262" s="10"/>
      <c r="L262" s="10"/>
      <c r="M262" s="10"/>
      <c r="N262" s="27"/>
      <c r="O262" s="27"/>
      <c r="P262" s="11"/>
      <c r="Q262" s="10"/>
      <c r="R262" s="10"/>
      <c r="S262" s="10"/>
      <c r="T262" s="6"/>
    </row>
    <row r="263" spans="10:20" ht="31.5" customHeight="1">
      <c r="J263" s="13"/>
      <c r="K263" s="10"/>
      <c r="L263" s="10"/>
      <c r="M263" s="10"/>
      <c r="N263" s="27"/>
      <c r="O263" s="27"/>
      <c r="P263" s="11"/>
      <c r="Q263" s="10"/>
      <c r="R263" s="10"/>
      <c r="S263" s="10"/>
      <c r="T263" s="6"/>
    </row>
    <row r="264" spans="10:20" ht="31.5" customHeight="1">
      <c r="J264" s="13"/>
      <c r="K264" s="10"/>
      <c r="L264" s="10"/>
      <c r="M264" s="10"/>
      <c r="N264" s="27"/>
      <c r="O264" s="27"/>
      <c r="P264" s="11"/>
      <c r="Q264" s="10"/>
      <c r="R264" s="10"/>
      <c r="S264" s="10"/>
      <c r="T264" s="6"/>
    </row>
    <row r="265" spans="10:19" ht="31.5" customHeight="1">
      <c r="J265" s="5"/>
      <c r="K265" s="10"/>
      <c r="L265" s="10"/>
      <c r="M265" s="10"/>
      <c r="N265" s="27"/>
      <c r="O265" s="27"/>
      <c r="P265" s="11"/>
      <c r="Q265" s="10"/>
      <c r="R265" s="10"/>
      <c r="S265" s="10"/>
    </row>
    <row r="266" spans="10:19" ht="31.5" customHeight="1">
      <c r="J266" s="5"/>
      <c r="K266" s="10"/>
      <c r="L266" s="10"/>
      <c r="M266" s="10"/>
      <c r="N266" s="27"/>
      <c r="O266" s="27"/>
      <c r="P266" s="11"/>
      <c r="Q266" s="10"/>
      <c r="R266" s="10"/>
      <c r="S266" s="10"/>
    </row>
    <row r="267" spans="10:19" ht="31.5" customHeight="1">
      <c r="J267" s="5"/>
      <c r="K267" s="10"/>
      <c r="L267" s="10"/>
      <c r="M267" s="10"/>
      <c r="N267" s="27"/>
      <c r="O267" s="27"/>
      <c r="P267" s="11"/>
      <c r="Q267" s="10"/>
      <c r="R267" s="10"/>
      <c r="S267" s="10"/>
    </row>
    <row r="268" spans="10:19" ht="31.5" customHeight="1">
      <c r="J268" s="5"/>
      <c r="K268" s="10"/>
      <c r="L268" s="10"/>
      <c r="M268" s="10"/>
      <c r="N268" s="27"/>
      <c r="O268" s="27"/>
      <c r="P268" s="11"/>
      <c r="Q268" s="10"/>
      <c r="R268" s="10"/>
      <c r="S268" s="10"/>
    </row>
    <row r="269" spans="10:19" ht="31.5" customHeight="1">
      <c r="J269" s="5"/>
      <c r="K269" s="10"/>
      <c r="L269" s="10"/>
      <c r="M269" s="10"/>
      <c r="N269" s="27"/>
      <c r="O269" s="27"/>
      <c r="P269" s="11"/>
      <c r="Q269" s="10"/>
      <c r="R269" s="10"/>
      <c r="S269" s="10"/>
    </row>
    <row r="270" spans="10:19" ht="31.5" customHeight="1">
      <c r="J270" s="5"/>
      <c r="K270" s="10"/>
      <c r="L270" s="10"/>
      <c r="M270" s="10"/>
      <c r="N270" s="27"/>
      <c r="O270" s="27"/>
      <c r="P270" s="11"/>
      <c r="Q270" s="10"/>
      <c r="R270" s="10"/>
      <c r="S270" s="10"/>
    </row>
    <row r="271" spans="10:19" ht="31.5" customHeight="1">
      <c r="J271" s="5"/>
      <c r="K271" s="10"/>
      <c r="L271" s="10"/>
      <c r="M271" s="10"/>
      <c r="N271" s="27"/>
      <c r="O271" s="27"/>
      <c r="P271" s="11"/>
      <c r="Q271" s="10"/>
      <c r="R271" s="10"/>
      <c r="S271" s="10"/>
    </row>
    <row r="272" spans="10:19" ht="31.5" customHeight="1">
      <c r="J272" s="5"/>
      <c r="K272" s="10"/>
      <c r="L272" s="10"/>
      <c r="M272" s="10"/>
      <c r="N272" s="27"/>
      <c r="O272" s="27"/>
      <c r="P272" s="11"/>
      <c r="Q272" s="10"/>
      <c r="R272" s="10"/>
      <c r="S272" s="10"/>
    </row>
    <row r="273" spans="10:19" ht="31.5" customHeight="1">
      <c r="J273" s="5"/>
      <c r="K273" s="10"/>
      <c r="L273" s="10"/>
      <c r="M273" s="10"/>
      <c r="N273" s="27"/>
      <c r="O273" s="27"/>
      <c r="P273" s="11"/>
      <c r="Q273" s="10"/>
      <c r="R273" s="10"/>
      <c r="S273" s="10"/>
    </row>
    <row r="274" spans="10:19" ht="31.5" customHeight="1">
      <c r="J274" s="5"/>
      <c r="K274" s="10"/>
      <c r="L274" s="10"/>
      <c r="M274" s="10"/>
      <c r="N274" s="27"/>
      <c r="O274" s="27"/>
      <c r="P274" s="11"/>
      <c r="Q274" s="10"/>
      <c r="R274" s="10"/>
      <c r="S274" s="10"/>
    </row>
    <row r="275" spans="10:19" ht="31.5" customHeight="1">
      <c r="J275" s="5"/>
      <c r="K275" s="10"/>
      <c r="L275" s="10"/>
      <c r="M275" s="10"/>
      <c r="N275" s="27"/>
      <c r="O275" s="27"/>
      <c r="P275" s="11"/>
      <c r="Q275" s="10"/>
      <c r="R275" s="10"/>
      <c r="S275" s="10"/>
    </row>
    <row r="276" spans="10:19" ht="31.5" customHeight="1">
      <c r="J276" s="5"/>
      <c r="K276" s="10"/>
      <c r="L276" s="10"/>
      <c r="M276" s="10"/>
      <c r="N276" s="27"/>
      <c r="O276" s="27"/>
      <c r="P276" s="11"/>
      <c r="Q276" s="10"/>
      <c r="R276" s="10"/>
      <c r="S276" s="10"/>
    </row>
    <row r="277" spans="11:19" ht="31.5" customHeight="1">
      <c r="K277" s="10"/>
      <c r="L277" s="10"/>
      <c r="M277" s="10"/>
      <c r="N277" s="27"/>
      <c r="O277" s="27"/>
      <c r="P277" s="11"/>
      <c r="Q277" s="10"/>
      <c r="R277" s="10"/>
      <c r="S277" s="10"/>
    </row>
    <row r="278" spans="11:19" ht="31.5" customHeight="1">
      <c r="K278" s="10"/>
      <c r="L278" s="10"/>
      <c r="M278" s="10"/>
      <c r="N278" s="27"/>
      <c r="O278" s="27"/>
      <c r="P278" s="11"/>
      <c r="Q278" s="10"/>
      <c r="R278" s="10"/>
      <c r="S278" s="10"/>
    </row>
    <row r="279" spans="11:19" ht="31.5" customHeight="1">
      <c r="K279" s="10"/>
      <c r="L279" s="10"/>
      <c r="M279" s="10"/>
      <c r="N279" s="27"/>
      <c r="O279" s="27"/>
      <c r="P279" s="11"/>
      <c r="Q279" s="10"/>
      <c r="R279" s="10"/>
      <c r="S279" s="10"/>
    </row>
  </sheetData>
  <sheetProtection/>
  <mergeCells count="158">
    <mergeCell ref="H138:H139"/>
    <mergeCell ref="E29:E30"/>
    <mergeCell ref="E48:E49"/>
    <mergeCell ref="E61:E62"/>
    <mergeCell ref="E81:E82"/>
    <mergeCell ref="E102:E103"/>
    <mergeCell ref="E138:E139"/>
    <mergeCell ref="E132:E133"/>
    <mergeCell ref="H48:H49"/>
    <mergeCell ref="H61:H62"/>
    <mergeCell ref="A5:F5"/>
    <mergeCell ref="L10:P10"/>
    <mergeCell ref="B10:F10"/>
    <mergeCell ref="C11:C12"/>
    <mergeCell ref="B11:B12"/>
    <mergeCell ref="F11:F12"/>
    <mergeCell ref="G11:G12"/>
    <mergeCell ref="M11:M12"/>
    <mergeCell ref="L6:O6"/>
    <mergeCell ref="L7:O7"/>
    <mergeCell ref="B138:B139"/>
    <mergeCell ref="J138:J139"/>
    <mergeCell ref="J11:J12"/>
    <mergeCell ref="C61:C62"/>
    <mergeCell ref="D61:D62"/>
    <mergeCell ref="F48:F49"/>
    <mergeCell ref="F102:F103"/>
    <mergeCell ref="B50:B58"/>
    <mergeCell ref="D132:D133"/>
    <mergeCell ref="H132:H133"/>
    <mergeCell ref="T11:T12"/>
    <mergeCell ref="T48:T49"/>
    <mergeCell ref="N11:N12"/>
    <mergeCell ref="P11:P12"/>
    <mergeCell ref="Q11:Q12"/>
    <mergeCell ref="Q29:Q30"/>
    <mergeCell ref="Q48:Q49"/>
    <mergeCell ref="R48:R49"/>
    <mergeCell ref="N48:N49"/>
    <mergeCell ref="P48:P49"/>
    <mergeCell ref="M48:M49"/>
    <mergeCell ref="L102:L103"/>
    <mergeCell ref="J61:J62"/>
    <mergeCell ref="T123:T125"/>
    <mergeCell ref="M123:M125"/>
    <mergeCell ref="N123:N125"/>
    <mergeCell ref="P123:P125"/>
    <mergeCell ref="Q123:Q125"/>
    <mergeCell ref="O123:O125"/>
    <mergeCell ref="Q102:Q103"/>
    <mergeCell ref="Q81:Q82"/>
    <mergeCell ref="L81:L82"/>
    <mergeCell ref="F61:F62"/>
    <mergeCell ref="O102:O103"/>
    <mergeCell ref="L63:L77"/>
    <mergeCell ref="L80:P80"/>
    <mergeCell ref="M102:M103"/>
    <mergeCell ref="N61:N62"/>
    <mergeCell ref="G102:G103"/>
    <mergeCell ref="H81:H82"/>
    <mergeCell ref="H102:H103"/>
    <mergeCell ref="B140:B141"/>
    <mergeCell ref="C138:C139"/>
    <mergeCell ref="L50:L58"/>
    <mergeCell ref="J81:J82"/>
    <mergeCell ref="L61:L62"/>
    <mergeCell ref="D138:D139"/>
    <mergeCell ref="F138:F139"/>
    <mergeCell ref="C81:C82"/>
    <mergeCell ref="D81:D82"/>
    <mergeCell ref="G138:G139"/>
    <mergeCell ref="T102:T103"/>
    <mergeCell ref="B83:B99"/>
    <mergeCell ref="G101:J101"/>
    <mergeCell ref="N102:N103"/>
    <mergeCell ref="B102:B103"/>
    <mergeCell ref="B101:F101"/>
    <mergeCell ref="P102:P103"/>
    <mergeCell ref="C102:C103"/>
    <mergeCell ref="D102:D103"/>
    <mergeCell ref="L101:O101"/>
    <mergeCell ref="M1:Q1"/>
    <mergeCell ref="L4:Q4"/>
    <mergeCell ref="M2:Q2"/>
    <mergeCell ref="T29:T30"/>
    <mergeCell ref="M3:Q3"/>
    <mergeCell ref="N29:N30"/>
    <mergeCell ref="P29:P30"/>
    <mergeCell ref="N8:P8"/>
    <mergeCell ref="L11:L12"/>
    <mergeCell ref="L13:L26"/>
    <mergeCell ref="T81:T82"/>
    <mergeCell ref="G81:G82"/>
    <mergeCell ref="O81:O82"/>
    <mergeCell ref="L48:L49"/>
    <mergeCell ref="N81:N82"/>
    <mergeCell ref="J48:J49"/>
    <mergeCell ref="M81:M82"/>
    <mergeCell ref="L60:P60"/>
    <mergeCell ref="P61:P62"/>
    <mergeCell ref="M61:M62"/>
    <mergeCell ref="M29:M30"/>
    <mergeCell ref="L28:T28"/>
    <mergeCell ref="L47:P47"/>
    <mergeCell ref="B47:F47"/>
    <mergeCell ref="G29:G30"/>
    <mergeCell ref="F29:F30"/>
    <mergeCell ref="B29:B30"/>
    <mergeCell ref="J29:J30"/>
    <mergeCell ref="B28:J28"/>
    <mergeCell ref="B31:B45"/>
    <mergeCell ref="B48:B49"/>
    <mergeCell ref="C48:C49"/>
    <mergeCell ref="D48:D49"/>
    <mergeCell ref="C29:C30"/>
    <mergeCell ref="D29:D30"/>
    <mergeCell ref="B137:F137"/>
    <mergeCell ref="B131:F131"/>
    <mergeCell ref="F132:F133"/>
    <mergeCell ref="B61:B62"/>
    <mergeCell ref="B80:F80"/>
    <mergeCell ref="B63:B73"/>
    <mergeCell ref="B81:B82"/>
    <mergeCell ref="F81:F82"/>
    <mergeCell ref="R81:R82"/>
    <mergeCell ref="D11:D12"/>
    <mergeCell ref="E11:E12"/>
    <mergeCell ref="H11:H12"/>
    <mergeCell ref="H29:H30"/>
    <mergeCell ref="B60:F60"/>
    <mergeCell ref="L31:L44"/>
    <mergeCell ref="L29:L30"/>
    <mergeCell ref="B13:B21"/>
    <mergeCell ref="G48:G49"/>
    <mergeCell ref="Q61:Q62"/>
    <mergeCell ref="G61:G62"/>
    <mergeCell ref="B132:B133"/>
    <mergeCell ref="L126:L134"/>
    <mergeCell ref="J132:J133"/>
    <mergeCell ref="L123:L125"/>
    <mergeCell ref="P81:P82"/>
    <mergeCell ref="J102:J103"/>
    <mergeCell ref="L122:O122"/>
    <mergeCell ref="L104:L119"/>
    <mergeCell ref="B104:B128"/>
    <mergeCell ref="B134:B135"/>
    <mergeCell ref="C132:C133"/>
    <mergeCell ref="G132:G133"/>
    <mergeCell ref="R102:R103"/>
    <mergeCell ref="R123:R125"/>
    <mergeCell ref="T61:T62"/>
    <mergeCell ref="O11:O12"/>
    <mergeCell ref="O29:O30"/>
    <mergeCell ref="O48:O49"/>
    <mergeCell ref="O61:O62"/>
    <mergeCell ref="R11:R12"/>
    <mergeCell ref="R29:R30"/>
    <mergeCell ref="R61:R62"/>
  </mergeCells>
  <printOptions/>
  <pageMargins left="0.4330708661417323" right="0.4724409448818898" top="0.5118110236220472" bottom="0.35433070866141736" header="0.15748031496062992" footer="0.2362204724409449"/>
  <pageSetup horizontalDpi="600" verticalDpi="600" orientation="portrait" paperSize="9" scale="23" r:id="rId2"/>
  <rowBreaks count="2" manualBreakCount="2">
    <brk id="79" max="15" man="1"/>
    <brk id="16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•ў вЄ®ў </dc:creator>
  <cp:keywords/>
  <dc:description/>
  <cp:lastModifiedBy>Gorshkov</cp:lastModifiedBy>
  <cp:lastPrinted>2012-06-07T12:38:35Z</cp:lastPrinted>
  <dcterms:created xsi:type="dcterms:W3CDTF">2004-04-06T13:14:31Z</dcterms:created>
  <dcterms:modified xsi:type="dcterms:W3CDTF">2014-03-14T06:37:22Z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